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laporan\Bahan Portal Data\"/>
    </mc:Choice>
  </mc:AlternateContent>
  <xr:revisionPtr revIDLastSave="0" documentId="13_ncr:1_{AEF25410-E966-4336-BBE5-89347423AB21}" xr6:coauthVersionLast="45" xr6:coauthVersionMax="47" xr10:uidLastSave="{00000000-0000-0000-0000-000000000000}"/>
  <bookViews>
    <workbookView xWindow="0" yWindow="390" windowWidth="28800" windowHeight="9255" activeTab="2" xr2:uid="{00000000-000D-0000-FFFF-FFFF00000000}"/>
  </bookViews>
  <sheets>
    <sheet name="2020" sheetId="1" r:id="rId1"/>
    <sheet name="2021" sheetId="4" r:id="rId2"/>
    <sheet name="2022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5" l="1"/>
  <c r="I23" i="5"/>
  <c r="H23" i="5"/>
  <c r="G23" i="5"/>
  <c r="F23" i="5"/>
  <c r="E23" i="5"/>
  <c r="D23" i="5"/>
  <c r="K13" i="5"/>
  <c r="U23" i="5" l="1"/>
  <c r="J22" i="5"/>
  <c r="I22" i="5"/>
  <c r="H22" i="5"/>
  <c r="G22" i="5"/>
  <c r="F22" i="5"/>
  <c r="E22" i="5"/>
  <c r="D22" i="5"/>
  <c r="C22" i="5"/>
  <c r="J21" i="5"/>
  <c r="I21" i="5"/>
  <c r="H21" i="5"/>
  <c r="G21" i="5"/>
  <c r="F21" i="5"/>
  <c r="E21" i="5"/>
  <c r="D21" i="5"/>
  <c r="C21" i="5"/>
  <c r="K20" i="5"/>
  <c r="K19" i="5"/>
  <c r="K18" i="5"/>
  <c r="J17" i="5"/>
  <c r="I17" i="5"/>
  <c r="H17" i="5"/>
  <c r="G17" i="5"/>
  <c r="F17" i="5"/>
  <c r="E17" i="5"/>
  <c r="D17" i="5"/>
  <c r="C17" i="5"/>
  <c r="K16" i="5"/>
  <c r="K15" i="5"/>
  <c r="K14" i="5"/>
  <c r="J13" i="5"/>
  <c r="I13" i="5"/>
  <c r="H13" i="5"/>
  <c r="G13" i="5"/>
  <c r="F13" i="5"/>
  <c r="E13" i="5"/>
  <c r="D13" i="5"/>
  <c r="C13" i="5"/>
  <c r="K12" i="5"/>
  <c r="K11" i="5"/>
  <c r="K10" i="5"/>
  <c r="J9" i="5"/>
  <c r="I9" i="5"/>
  <c r="H9" i="5"/>
  <c r="G9" i="5"/>
  <c r="F9" i="5"/>
  <c r="E9" i="5"/>
  <c r="D9" i="5"/>
  <c r="C9" i="5"/>
  <c r="K8" i="5"/>
  <c r="K7" i="5"/>
  <c r="K6" i="5"/>
  <c r="U23" i="4"/>
  <c r="K17" i="5" l="1"/>
  <c r="K9" i="5"/>
  <c r="K21" i="5"/>
  <c r="K22" i="5"/>
  <c r="C23" i="5"/>
  <c r="I22" i="4"/>
  <c r="I23" i="4" s="1"/>
  <c r="H22" i="4"/>
  <c r="H23" i="4" s="1"/>
  <c r="G22" i="4"/>
  <c r="G23" i="4" s="1"/>
  <c r="F22" i="4"/>
  <c r="F23" i="4" s="1"/>
  <c r="E22" i="4"/>
  <c r="E23" i="4" s="1"/>
  <c r="D22" i="4"/>
  <c r="D23" i="4" s="1"/>
  <c r="C22" i="4"/>
  <c r="I21" i="4"/>
  <c r="H21" i="4"/>
  <c r="G21" i="4"/>
  <c r="F21" i="4"/>
  <c r="E21" i="4"/>
  <c r="D21" i="4"/>
  <c r="C21" i="4"/>
  <c r="K20" i="4"/>
  <c r="K19" i="4"/>
  <c r="K18" i="4"/>
  <c r="I17" i="4"/>
  <c r="H17" i="4"/>
  <c r="G17" i="4"/>
  <c r="F17" i="4"/>
  <c r="E17" i="4"/>
  <c r="D17" i="4"/>
  <c r="C17" i="4"/>
  <c r="K16" i="4"/>
  <c r="K15" i="4"/>
  <c r="K14" i="4"/>
  <c r="I13" i="4"/>
  <c r="H13" i="4"/>
  <c r="G13" i="4"/>
  <c r="F13" i="4"/>
  <c r="E13" i="4"/>
  <c r="D13" i="4"/>
  <c r="C13" i="4"/>
  <c r="K12" i="4"/>
  <c r="K11" i="4"/>
  <c r="K10" i="4"/>
  <c r="I9" i="4"/>
  <c r="H9" i="4"/>
  <c r="G9" i="4"/>
  <c r="F9" i="4"/>
  <c r="E9" i="4"/>
  <c r="D9" i="4"/>
  <c r="C9" i="4"/>
  <c r="K8" i="4"/>
  <c r="J21" i="4"/>
  <c r="K6" i="4"/>
  <c r="J22" i="4" l="1"/>
  <c r="J23" i="4" s="1"/>
  <c r="K7" i="4"/>
  <c r="K21" i="4" s="1"/>
  <c r="J9" i="4"/>
  <c r="K9" i="4" s="1"/>
  <c r="J13" i="4"/>
  <c r="K13" i="4" s="1"/>
  <c r="J17" i="4"/>
  <c r="K17" i="4" s="1"/>
  <c r="I22" i="1"/>
  <c r="H22" i="1"/>
  <c r="G22" i="1"/>
  <c r="F22" i="1"/>
  <c r="E22" i="1"/>
  <c r="D22" i="1"/>
  <c r="C22" i="1"/>
  <c r="I21" i="1"/>
  <c r="H21" i="1"/>
  <c r="G21" i="1"/>
  <c r="F21" i="1"/>
  <c r="E21" i="1"/>
  <c r="D21" i="1"/>
  <c r="C21" i="1"/>
  <c r="K20" i="1"/>
  <c r="K19" i="1"/>
  <c r="K18" i="1"/>
  <c r="I17" i="1"/>
  <c r="H17" i="1"/>
  <c r="G17" i="1"/>
  <c r="F17" i="1"/>
  <c r="E17" i="1"/>
  <c r="D17" i="1"/>
  <c r="C17" i="1"/>
  <c r="K16" i="1"/>
  <c r="K15" i="1"/>
  <c r="K14" i="1"/>
  <c r="I13" i="1"/>
  <c r="H13" i="1"/>
  <c r="G13" i="1"/>
  <c r="F13" i="1"/>
  <c r="E13" i="1"/>
  <c r="D13" i="1"/>
  <c r="C13" i="1"/>
  <c r="K12" i="1"/>
  <c r="K11" i="1"/>
  <c r="K10" i="1"/>
  <c r="I9" i="1"/>
  <c r="H9" i="1"/>
  <c r="G9" i="1"/>
  <c r="F9" i="1"/>
  <c r="E9" i="1"/>
  <c r="D9" i="1"/>
  <c r="C9" i="1"/>
  <c r="J8" i="1"/>
  <c r="K8" i="1" s="1"/>
  <c r="J7" i="1"/>
  <c r="J22" i="1" s="1"/>
  <c r="K6" i="1"/>
  <c r="K22" i="4" l="1"/>
  <c r="C23" i="4" s="1"/>
  <c r="K7" i="1"/>
  <c r="K22" i="1" s="1"/>
  <c r="K21" i="1"/>
  <c r="J9" i="1"/>
  <c r="K9" i="1" s="1"/>
  <c r="J13" i="1"/>
  <c r="K13" i="1" s="1"/>
  <c r="J17" i="1"/>
  <c r="K17" i="1" s="1"/>
  <c r="J21" i="1"/>
</calcChain>
</file>

<file path=xl/sharedStrings.xml><?xml version="1.0" encoding="utf-8"?>
<sst xmlns="http://schemas.openxmlformats.org/spreadsheetml/2006/main" count="95" uniqueCount="34">
  <si>
    <t>DISTRIBUSI PASIEN RAWAT JALAN KOTA BOGOR 2020</t>
  </si>
  <si>
    <t>No</t>
  </si>
  <si>
    <t>Bulan</t>
  </si>
  <si>
    <t>Pasien Kota Bogor</t>
  </si>
  <si>
    <t>Jumlah</t>
  </si>
  <si>
    <t>Bogor Barat</t>
  </si>
  <si>
    <t>Bogor Selatan</t>
  </si>
  <si>
    <t>Bogor Timur</t>
  </si>
  <si>
    <t>Bogor Utara</t>
  </si>
  <si>
    <t>Bogor Tengah</t>
  </si>
  <si>
    <t>Tanah Sareal</t>
  </si>
  <si>
    <t>Kabupaten Bogor</t>
  </si>
  <si>
    <t xml:space="preserve">lainnya </t>
  </si>
  <si>
    <t>Januari</t>
  </si>
  <si>
    <t>Februari</t>
  </si>
  <si>
    <t>Maret</t>
  </si>
  <si>
    <t>Triwulan I</t>
  </si>
  <si>
    <t>April</t>
  </si>
  <si>
    <t>Mei</t>
  </si>
  <si>
    <t>Juni</t>
  </si>
  <si>
    <t>Triwulan II</t>
  </si>
  <si>
    <t>Juli</t>
  </si>
  <si>
    <t>Agustus</t>
  </si>
  <si>
    <t>September</t>
  </si>
  <si>
    <t>Triwulan III</t>
  </si>
  <si>
    <t>Oktober</t>
  </si>
  <si>
    <t>November</t>
  </si>
  <si>
    <t>Desember</t>
  </si>
  <si>
    <t>Triwulan IV</t>
  </si>
  <si>
    <t>Total</t>
  </si>
  <si>
    <t>Persentase</t>
  </si>
  <si>
    <t>DISTRIBUSI PASIEN RAWAT JALAN KOTA BOGOR 2021</t>
  </si>
  <si>
    <t>Total kebutuhan data</t>
  </si>
  <si>
    <t>DISTRIBUSI PASIEN RAWAT JALAN KOTA BOGOR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</si>
</sst>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6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rgb="FF000000"/>
      <name val="Cambria"/>
      <family val="1"/>
      <scheme val="major"/>
    </font>
    <font>
      <b/>
      <sz val="12"/>
      <color rgb="FF000000"/>
      <name val="Cambria"/>
      <family val="1"/>
      <scheme val="major"/>
    </font>
    <font>
      <sz val="12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3" fontId="8" fillId="0" borderId="1" xfId="0" applyNumberFormat="1" applyFont="1" applyBorder="1" applyAlignment="1">
      <alignment horizontal="center" vertical="center"/>
    </xf>
    <xf numFmtId="3" fontId="5" fillId="2" borderId="7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9" fontId="7" fillId="2" borderId="1" xfId="1" applyFont="1" applyFill="1" applyBorder="1"/>
    <xf numFmtId="3" fontId="1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3"/>
  <sheetViews>
    <sheetView workbookViewId="0">
      <selection activeCell="M14" sqref="M14"/>
    </sheetView>
  </sheetViews>
  <sheetFormatPr defaultRowHeight="15" x14ac:dyDescent="0.25"/>
  <cols>
    <col min="2" max="2" width="16.5703125" customWidth="1"/>
    <col min="3" max="3" width="10.140625" customWidth="1"/>
    <col min="9" max="9" width="11.85546875" customWidth="1"/>
    <col min="10" max="10" width="10" customWidth="1"/>
    <col min="11" max="11" width="15.7109375" customWidth="1"/>
  </cols>
  <sheetData>
    <row r="2" spans="1:11" ht="20.25" x14ac:dyDescent="0.3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x14ac:dyDescent="0.25">
      <c r="A4" s="30" t="s">
        <v>1</v>
      </c>
      <c r="B4" s="31" t="s">
        <v>2</v>
      </c>
      <c r="C4" s="32" t="s">
        <v>3</v>
      </c>
      <c r="D4" s="33"/>
      <c r="E4" s="33"/>
      <c r="F4" s="33"/>
      <c r="G4" s="33"/>
      <c r="H4" s="33"/>
      <c r="I4" s="2"/>
      <c r="J4" s="2"/>
      <c r="K4" s="25" t="s">
        <v>4</v>
      </c>
    </row>
    <row r="5" spans="1:11" ht="31.5" x14ac:dyDescent="0.25">
      <c r="A5" s="30"/>
      <c r="B5" s="31"/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4" t="s">
        <v>12</v>
      </c>
      <c r="K5" s="26"/>
    </row>
    <row r="6" spans="1:11" ht="15.75" x14ac:dyDescent="0.25">
      <c r="A6" s="5">
        <v>1</v>
      </c>
      <c r="B6" s="6" t="s">
        <v>13</v>
      </c>
      <c r="C6" s="7">
        <v>4351</v>
      </c>
      <c r="D6" s="7">
        <v>410</v>
      </c>
      <c r="E6" s="7">
        <v>174</v>
      </c>
      <c r="F6" s="7">
        <v>662</v>
      </c>
      <c r="G6" s="7">
        <v>651</v>
      </c>
      <c r="H6" s="7">
        <v>1491</v>
      </c>
      <c r="I6" s="7">
        <v>6029</v>
      </c>
      <c r="J6" s="7">
        <v>650</v>
      </c>
      <c r="K6" s="8">
        <f t="shared" ref="K6:K20" si="0">SUM(C6:J6)</f>
        <v>14418</v>
      </c>
    </row>
    <row r="7" spans="1:11" ht="15.75" x14ac:dyDescent="0.25">
      <c r="A7" s="5">
        <v>2</v>
      </c>
      <c r="B7" s="6" t="s">
        <v>14</v>
      </c>
      <c r="C7" s="7">
        <v>4228</v>
      </c>
      <c r="D7" s="7">
        <v>407</v>
      </c>
      <c r="E7" s="7">
        <v>182</v>
      </c>
      <c r="F7" s="7">
        <v>607</v>
      </c>
      <c r="G7" s="7">
        <v>644</v>
      </c>
      <c r="H7" s="7">
        <v>1423</v>
      </c>
      <c r="I7" s="7">
        <v>5629</v>
      </c>
      <c r="J7" s="7">
        <f>421+142</f>
        <v>563</v>
      </c>
      <c r="K7" s="8">
        <f t="shared" si="0"/>
        <v>13683</v>
      </c>
    </row>
    <row r="8" spans="1:11" ht="15.75" x14ac:dyDescent="0.25">
      <c r="A8" s="5">
        <v>3</v>
      </c>
      <c r="B8" s="6" t="s">
        <v>15</v>
      </c>
      <c r="C8" s="7">
        <v>3423</v>
      </c>
      <c r="D8" s="7">
        <v>384</v>
      </c>
      <c r="E8" s="7">
        <v>163</v>
      </c>
      <c r="F8" s="7">
        <v>519</v>
      </c>
      <c r="G8" s="7">
        <v>634</v>
      </c>
      <c r="H8" s="7">
        <v>1212</v>
      </c>
      <c r="I8" s="7">
        <v>4932</v>
      </c>
      <c r="J8" s="7">
        <f>396+122</f>
        <v>518</v>
      </c>
      <c r="K8" s="8">
        <f t="shared" si="0"/>
        <v>11785</v>
      </c>
    </row>
    <row r="9" spans="1:11" ht="15.75" x14ac:dyDescent="0.25">
      <c r="A9" s="5"/>
      <c r="B9" s="9" t="s">
        <v>16</v>
      </c>
      <c r="C9" s="10">
        <f>SUM(C6:C8)</f>
        <v>12002</v>
      </c>
      <c r="D9" s="10">
        <f t="shared" ref="D9:J9" si="1">SUM(D6:D8)</f>
        <v>1201</v>
      </c>
      <c r="E9" s="10">
        <f t="shared" si="1"/>
        <v>519</v>
      </c>
      <c r="F9" s="10">
        <f t="shared" si="1"/>
        <v>1788</v>
      </c>
      <c r="G9" s="10">
        <f t="shared" si="1"/>
        <v>1929</v>
      </c>
      <c r="H9" s="10">
        <f t="shared" si="1"/>
        <v>4126</v>
      </c>
      <c r="I9" s="10">
        <f t="shared" si="1"/>
        <v>16590</v>
      </c>
      <c r="J9" s="10">
        <f t="shared" si="1"/>
        <v>1731</v>
      </c>
      <c r="K9" s="8">
        <f t="shared" si="0"/>
        <v>39886</v>
      </c>
    </row>
    <row r="10" spans="1:11" ht="15.75" x14ac:dyDescent="0.25">
      <c r="A10" s="5">
        <v>4</v>
      </c>
      <c r="B10" s="6" t="s">
        <v>17</v>
      </c>
      <c r="C10" s="11">
        <v>1641</v>
      </c>
      <c r="D10" s="11">
        <v>205</v>
      </c>
      <c r="E10" s="7">
        <v>89</v>
      </c>
      <c r="F10" s="7">
        <v>254</v>
      </c>
      <c r="G10" s="7">
        <v>268</v>
      </c>
      <c r="H10" s="7">
        <v>610</v>
      </c>
      <c r="I10" s="7">
        <v>2715</v>
      </c>
      <c r="J10" s="7">
        <v>219</v>
      </c>
      <c r="K10" s="8">
        <f t="shared" si="0"/>
        <v>6001</v>
      </c>
    </row>
    <row r="11" spans="1:11" ht="15.75" x14ac:dyDescent="0.25">
      <c r="A11" s="5">
        <v>5</v>
      </c>
      <c r="B11" s="6" t="s">
        <v>18</v>
      </c>
      <c r="C11" s="11">
        <v>1388</v>
      </c>
      <c r="D11" s="11">
        <v>172</v>
      </c>
      <c r="E11" s="7">
        <v>76</v>
      </c>
      <c r="F11" s="12">
        <v>227</v>
      </c>
      <c r="G11" s="7">
        <v>214</v>
      </c>
      <c r="H11" s="7">
        <v>499</v>
      </c>
      <c r="I11" s="7">
        <v>2238</v>
      </c>
      <c r="J11" s="7">
        <v>190</v>
      </c>
      <c r="K11" s="8">
        <f t="shared" si="0"/>
        <v>5004</v>
      </c>
    </row>
    <row r="12" spans="1:11" ht="15.75" x14ac:dyDescent="0.25">
      <c r="A12" s="5">
        <v>6</v>
      </c>
      <c r="B12" s="6" t="s">
        <v>19</v>
      </c>
      <c r="C12" s="13">
        <v>2157</v>
      </c>
      <c r="D12" s="13">
        <v>278</v>
      </c>
      <c r="E12" s="13">
        <v>119</v>
      </c>
      <c r="F12" s="13">
        <v>382</v>
      </c>
      <c r="G12" s="13">
        <v>376</v>
      </c>
      <c r="H12" s="13">
        <v>797</v>
      </c>
      <c r="I12" s="13">
        <v>3415</v>
      </c>
      <c r="J12" s="7">
        <v>378</v>
      </c>
      <c r="K12" s="8">
        <f t="shared" si="0"/>
        <v>7902</v>
      </c>
    </row>
    <row r="13" spans="1:11" ht="15.75" x14ac:dyDescent="0.25">
      <c r="A13" s="5"/>
      <c r="B13" s="9" t="s">
        <v>20</v>
      </c>
      <c r="C13" s="14">
        <f>SUM(C10:C12,C6:C8)</f>
        <v>17188</v>
      </c>
      <c r="D13" s="14">
        <f t="shared" ref="D13:J13" si="2">SUM(D10:D12,D6:D8)</f>
        <v>1856</v>
      </c>
      <c r="E13" s="14">
        <f t="shared" si="2"/>
        <v>803</v>
      </c>
      <c r="F13" s="14">
        <f t="shared" si="2"/>
        <v>2651</v>
      </c>
      <c r="G13" s="14">
        <f t="shared" si="2"/>
        <v>2787</v>
      </c>
      <c r="H13" s="14">
        <f t="shared" si="2"/>
        <v>6032</v>
      </c>
      <c r="I13" s="14">
        <f t="shared" si="2"/>
        <v>24958</v>
      </c>
      <c r="J13" s="14">
        <f t="shared" si="2"/>
        <v>2518</v>
      </c>
      <c r="K13" s="8">
        <f>SUM(C13:J13)</f>
        <v>58793</v>
      </c>
    </row>
    <row r="14" spans="1:11" ht="15.75" x14ac:dyDescent="0.25">
      <c r="A14" s="5">
        <v>7</v>
      </c>
      <c r="B14" s="6" t="s">
        <v>21</v>
      </c>
      <c r="C14" s="15">
        <v>2467</v>
      </c>
      <c r="D14" s="15">
        <v>292</v>
      </c>
      <c r="E14" s="15">
        <v>153</v>
      </c>
      <c r="F14" s="15">
        <v>493</v>
      </c>
      <c r="G14" s="15">
        <v>445</v>
      </c>
      <c r="H14" s="15">
        <v>916</v>
      </c>
      <c r="I14" s="15">
        <v>4169</v>
      </c>
      <c r="J14" s="15">
        <v>387</v>
      </c>
      <c r="K14" s="8">
        <f t="shared" si="0"/>
        <v>9322</v>
      </c>
    </row>
    <row r="15" spans="1:11" ht="15.75" x14ac:dyDescent="0.25">
      <c r="A15" s="5">
        <v>8</v>
      </c>
      <c r="B15" s="6" t="s">
        <v>22</v>
      </c>
      <c r="C15" s="15">
        <v>2237</v>
      </c>
      <c r="D15" s="15">
        <v>270</v>
      </c>
      <c r="E15" s="15">
        <v>148</v>
      </c>
      <c r="F15" s="15">
        <v>403</v>
      </c>
      <c r="G15" s="15">
        <v>423</v>
      </c>
      <c r="H15" s="15">
        <v>849</v>
      </c>
      <c r="I15" s="15">
        <v>3883</v>
      </c>
      <c r="J15" s="15">
        <v>395</v>
      </c>
      <c r="K15" s="8">
        <f t="shared" si="0"/>
        <v>8608</v>
      </c>
    </row>
    <row r="16" spans="1:11" ht="15.75" x14ac:dyDescent="0.25">
      <c r="A16" s="5">
        <v>9</v>
      </c>
      <c r="B16" s="6" t="s">
        <v>23</v>
      </c>
      <c r="C16" s="12">
        <v>2391</v>
      </c>
      <c r="D16" s="12">
        <v>273</v>
      </c>
      <c r="E16" s="12">
        <v>150</v>
      </c>
      <c r="F16" s="12">
        <v>429</v>
      </c>
      <c r="G16" s="12">
        <v>502</v>
      </c>
      <c r="H16" s="12">
        <v>908</v>
      </c>
      <c r="I16" s="12">
        <v>4062</v>
      </c>
      <c r="J16" s="15">
        <v>377</v>
      </c>
      <c r="K16" s="8">
        <f t="shared" si="0"/>
        <v>9092</v>
      </c>
    </row>
    <row r="17" spans="1:11" ht="15.75" x14ac:dyDescent="0.25">
      <c r="A17" s="5"/>
      <c r="B17" s="9" t="s">
        <v>24</v>
      </c>
      <c r="C17" s="16">
        <f>SUM(C14:C16,C10:C12,C6:C8)</f>
        <v>24283</v>
      </c>
      <c r="D17" s="16">
        <f t="shared" ref="D17:J17" si="3">SUM(D14:D16,D10:D12,D6:D8)</f>
        <v>2691</v>
      </c>
      <c r="E17" s="16">
        <f t="shared" si="3"/>
        <v>1254</v>
      </c>
      <c r="F17" s="16">
        <f t="shared" si="3"/>
        <v>3976</v>
      </c>
      <c r="G17" s="16">
        <f t="shared" si="3"/>
        <v>4157</v>
      </c>
      <c r="H17" s="16">
        <f t="shared" si="3"/>
        <v>8705</v>
      </c>
      <c r="I17" s="16">
        <f t="shared" si="3"/>
        <v>37072</v>
      </c>
      <c r="J17" s="16">
        <f t="shared" si="3"/>
        <v>3677</v>
      </c>
      <c r="K17" s="8">
        <f t="shared" si="0"/>
        <v>85815</v>
      </c>
    </row>
    <row r="18" spans="1:11" ht="15.75" x14ac:dyDescent="0.25">
      <c r="A18" s="5">
        <v>10</v>
      </c>
      <c r="B18" s="6" t="s">
        <v>25</v>
      </c>
      <c r="C18" s="11">
        <v>2369</v>
      </c>
      <c r="D18" s="11">
        <v>278</v>
      </c>
      <c r="E18" s="7">
        <v>138</v>
      </c>
      <c r="F18" s="7">
        <v>434</v>
      </c>
      <c r="G18" s="7">
        <v>469</v>
      </c>
      <c r="H18" s="7">
        <v>860</v>
      </c>
      <c r="I18" s="7">
        <v>3848</v>
      </c>
      <c r="J18" s="7">
        <v>359</v>
      </c>
      <c r="K18" s="8">
        <f t="shared" si="0"/>
        <v>8755</v>
      </c>
    </row>
    <row r="19" spans="1:11" ht="15.75" x14ac:dyDescent="0.25">
      <c r="A19" s="5">
        <v>11</v>
      </c>
      <c r="B19" s="6" t="s">
        <v>26</v>
      </c>
      <c r="C19" s="11">
        <v>2541</v>
      </c>
      <c r="D19" s="11">
        <v>283</v>
      </c>
      <c r="E19" s="7">
        <v>141</v>
      </c>
      <c r="F19" s="7">
        <v>428</v>
      </c>
      <c r="G19" s="7">
        <v>469</v>
      </c>
      <c r="H19" s="7">
        <v>909</v>
      </c>
      <c r="I19" s="7">
        <v>4082</v>
      </c>
      <c r="J19" s="7">
        <v>382</v>
      </c>
      <c r="K19" s="8">
        <f>SUM(C19:J19)</f>
        <v>9235</v>
      </c>
    </row>
    <row r="20" spans="1:11" ht="15.75" x14ac:dyDescent="0.25">
      <c r="A20" s="5">
        <v>12</v>
      </c>
      <c r="B20" s="6" t="s">
        <v>27</v>
      </c>
      <c r="C20" s="17">
        <v>2558</v>
      </c>
      <c r="D20" s="17">
        <v>293</v>
      </c>
      <c r="E20" s="18">
        <v>133</v>
      </c>
      <c r="F20" s="18">
        <v>452</v>
      </c>
      <c r="G20" s="18">
        <v>422</v>
      </c>
      <c r="H20" s="18">
        <v>868</v>
      </c>
      <c r="I20" s="18">
        <v>3804</v>
      </c>
      <c r="J20" s="18">
        <v>364</v>
      </c>
      <c r="K20" s="8">
        <f t="shared" si="0"/>
        <v>8894</v>
      </c>
    </row>
    <row r="21" spans="1:11" ht="15.75" x14ac:dyDescent="0.25">
      <c r="A21" s="19"/>
      <c r="B21" s="9" t="s">
        <v>28</v>
      </c>
      <c r="C21" s="16">
        <f>SUM(C18:C20,C14:C16,C10:C12,C6:C8)</f>
        <v>31751</v>
      </c>
      <c r="D21" s="16">
        <f t="shared" ref="D21:K21" si="4">SUM(D18:D20,D14:D16,D10:D12,D6:D8)</f>
        <v>3545</v>
      </c>
      <c r="E21" s="16">
        <f t="shared" si="4"/>
        <v>1666</v>
      </c>
      <c r="F21" s="16">
        <f t="shared" si="4"/>
        <v>5290</v>
      </c>
      <c r="G21" s="16">
        <f t="shared" si="4"/>
        <v>5517</v>
      </c>
      <c r="H21" s="16">
        <f t="shared" si="4"/>
        <v>11342</v>
      </c>
      <c r="I21" s="16">
        <f t="shared" si="4"/>
        <v>48806</v>
      </c>
      <c r="J21" s="16">
        <f t="shared" si="4"/>
        <v>4782</v>
      </c>
      <c r="K21" s="16">
        <f t="shared" si="4"/>
        <v>112699</v>
      </c>
    </row>
    <row r="22" spans="1:11" ht="15.75" x14ac:dyDescent="0.25">
      <c r="A22" s="19"/>
      <c r="B22" s="20" t="s">
        <v>29</v>
      </c>
      <c r="C22" s="21">
        <f>SUM(C6:C8,C10:C12,C14:C16,C18:C20)</f>
        <v>31751</v>
      </c>
      <c r="D22" s="21">
        <f t="shared" ref="D22:K22" si="5">SUM(D6:D8,D10:D12,D14:D16,D18:D20)</f>
        <v>3545</v>
      </c>
      <c r="E22" s="21">
        <f t="shared" si="5"/>
        <v>1666</v>
      </c>
      <c r="F22" s="21">
        <f t="shared" si="5"/>
        <v>5290</v>
      </c>
      <c r="G22" s="21">
        <f t="shared" si="5"/>
        <v>5517</v>
      </c>
      <c r="H22" s="21">
        <f t="shared" si="5"/>
        <v>11342</v>
      </c>
      <c r="I22" s="21">
        <f t="shared" si="5"/>
        <v>48806</v>
      </c>
      <c r="J22" s="21">
        <f t="shared" si="5"/>
        <v>4782</v>
      </c>
      <c r="K22" s="21">
        <f t="shared" si="5"/>
        <v>112699</v>
      </c>
    </row>
    <row r="23" spans="1:11" ht="15.75" x14ac:dyDescent="0.25">
      <c r="A23" s="27" t="s">
        <v>30</v>
      </c>
      <c r="B23" s="28"/>
      <c r="C23" s="22">
        <v>0.28173275716732182</v>
      </c>
      <c r="D23" s="22">
        <v>3.1455469879945699E-2</v>
      </c>
      <c r="E23" s="22">
        <v>1.4782739864595072E-2</v>
      </c>
      <c r="F23" s="22">
        <v>4.6939192007027571E-2</v>
      </c>
      <c r="G23" s="22">
        <v>4.8953406862527617E-2</v>
      </c>
      <c r="H23" s="22">
        <v>0.10063975722943416</v>
      </c>
      <c r="I23" s="22">
        <v>0.43306506712570653</v>
      </c>
      <c r="J23" s="22">
        <v>4.2431609863441556E-2</v>
      </c>
      <c r="K23" s="22">
        <v>1</v>
      </c>
    </row>
  </sheetData>
  <mergeCells count="6">
    <mergeCell ref="K4:K5"/>
    <mergeCell ref="A23:B23"/>
    <mergeCell ref="A2:I2"/>
    <mergeCell ref="A4:A5"/>
    <mergeCell ref="B4:B5"/>
    <mergeCell ref="C4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V23"/>
  <sheetViews>
    <sheetView workbookViewId="0">
      <selection activeCell="V24" sqref="V24"/>
    </sheetView>
  </sheetViews>
  <sheetFormatPr defaultRowHeight="15" x14ac:dyDescent="0.25"/>
  <cols>
    <col min="2" max="2" width="16.5703125" customWidth="1"/>
    <col min="3" max="3" width="10.140625" customWidth="1"/>
    <col min="4" max="7" width="9.7109375" bestFit="1" customWidth="1"/>
    <col min="8" max="8" width="10.7109375" customWidth="1"/>
    <col min="9" max="9" width="11.85546875" customWidth="1"/>
    <col min="10" max="10" width="10" customWidth="1"/>
    <col min="11" max="11" width="15.7109375" customWidth="1"/>
  </cols>
  <sheetData>
    <row r="2" spans="1:11" ht="20.25" x14ac:dyDescent="0.3">
      <c r="A2" s="29" t="s">
        <v>31</v>
      </c>
      <c r="B2" s="29"/>
      <c r="C2" s="29"/>
      <c r="D2" s="29"/>
      <c r="E2" s="29"/>
      <c r="F2" s="29"/>
      <c r="G2" s="29"/>
      <c r="H2" s="29"/>
      <c r="I2" s="29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x14ac:dyDescent="0.25">
      <c r="A4" s="30" t="s">
        <v>1</v>
      </c>
      <c r="B4" s="31" t="s">
        <v>2</v>
      </c>
      <c r="C4" s="32" t="s">
        <v>3</v>
      </c>
      <c r="D4" s="33"/>
      <c r="E4" s="33"/>
      <c r="F4" s="33"/>
      <c r="G4" s="33"/>
      <c r="H4" s="33"/>
      <c r="I4" s="2"/>
      <c r="J4" s="2"/>
      <c r="K4" s="25" t="s">
        <v>4</v>
      </c>
    </row>
    <row r="5" spans="1:11" ht="31.5" x14ac:dyDescent="0.25">
      <c r="A5" s="30"/>
      <c r="B5" s="31"/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4" t="s">
        <v>12</v>
      </c>
      <c r="K5" s="26"/>
    </row>
    <row r="6" spans="1:11" ht="15.75" x14ac:dyDescent="0.25">
      <c r="A6" s="5">
        <v>1</v>
      </c>
      <c r="B6" s="6" t="s">
        <v>13</v>
      </c>
      <c r="C6" s="7"/>
      <c r="D6" s="7"/>
      <c r="E6" s="7"/>
      <c r="F6" s="7"/>
      <c r="G6" s="7"/>
      <c r="H6" s="7"/>
      <c r="I6" s="7"/>
      <c r="J6" s="7"/>
      <c r="K6" s="8">
        <f t="shared" ref="K6:K20" si="0">SUM(C6:J6)</f>
        <v>0</v>
      </c>
    </row>
    <row r="7" spans="1:11" ht="15.75" x14ac:dyDescent="0.25">
      <c r="A7" s="5">
        <v>2</v>
      </c>
      <c r="B7" s="6" t="s">
        <v>14</v>
      </c>
      <c r="C7" s="7"/>
      <c r="D7" s="7"/>
      <c r="E7" s="7"/>
      <c r="F7" s="7"/>
      <c r="G7" s="7"/>
      <c r="H7" s="7"/>
      <c r="I7" s="7"/>
      <c r="J7" s="7"/>
      <c r="K7" s="8">
        <f t="shared" si="0"/>
        <v>0</v>
      </c>
    </row>
    <row r="8" spans="1:11" ht="15.75" x14ac:dyDescent="0.25">
      <c r="A8" s="5">
        <v>3</v>
      </c>
      <c r="B8" s="6" t="s">
        <v>15</v>
      </c>
      <c r="C8" s="7"/>
      <c r="D8" s="7"/>
      <c r="E8" s="7"/>
      <c r="F8" s="7"/>
      <c r="G8" s="7"/>
      <c r="H8" s="7"/>
      <c r="I8" s="7"/>
      <c r="J8" s="7"/>
      <c r="K8" s="8">
        <f t="shared" si="0"/>
        <v>0</v>
      </c>
    </row>
    <row r="9" spans="1:11" ht="15.75" x14ac:dyDescent="0.25">
      <c r="A9" s="5"/>
      <c r="B9" s="9" t="s">
        <v>16</v>
      </c>
      <c r="C9" s="10">
        <f>SUM(C6:C8)</f>
        <v>0</v>
      </c>
      <c r="D9" s="10">
        <f t="shared" ref="D9:J9" si="1">SUM(D6:D8)</f>
        <v>0</v>
      </c>
      <c r="E9" s="10">
        <f t="shared" si="1"/>
        <v>0</v>
      </c>
      <c r="F9" s="10">
        <f t="shared" si="1"/>
        <v>0</v>
      </c>
      <c r="G9" s="10">
        <f t="shared" si="1"/>
        <v>0</v>
      </c>
      <c r="H9" s="10">
        <f t="shared" si="1"/>
        <v>0</v>
      </c>
      <c r="I9" s="10">
        <f t="shared" si="1"/>
        <v>0</v>
      </c>
      <c r="J9" s="10">
        <f t="shared" si="1"/>
        <v>0</v>
      </c>
      <c r="K9" s="8">
        <f t="shared" si="0"/>
        <v>0</v>
      </c>
    </row>
    <row r="10" spans="1:11" ht="15.75" x14ac:dyDescent="0.25">
      <c r="A10" s="5">
        <v>4</v>
      </c>
      <c r="B10" s="6" t="s">
        <v>17</v>
      </c>
      <c r="C10" s="11"/>
      <c r="D10" s="11"/>
      <c r="E10" s="7"/>
      <c r="F10" s="7"/>
      <c r="G10" s="7"/>
      <c r="H10" s="7"/>
      <c r="I10" s="7"/>
      <c r="J10" s="7"/>
      <c r="K10" s="8">
        <f t="shared" si="0"/>
        <v>0</v>
      </c>
    </row>
    <row r="11" spans="1:11" ht="15.75" x14ac:dyDescent="0.25">
      <c r="A11" s="5">
        <v>5</v>
      </c>
      <c r="B11" s="6" t="s">
        <v>18</v>
      </c>
      <c r="C11" s="11"/>
      <c r="D11" s="11"/>
      <c r="E11" s="7"/>
      <c r="F11" s="12"/>
      <c r="G11" s="7"/>
      <c r="H11" s="7"/>
      <c r="I11" s="7"/>
      <c r="J11" s="7"/>
      <c r="K11" s="8">
        <f t="shared" si="0"/>
        <v>0</v>
      </c>
    </row>
    <row r="12" spans="1:11" ht="15.75" x14ac:dyDescent="0.25">
      <c r="A12" s="5">
        <v>6</v>
      </c>
      <c r="B12" s="6" t="s">
        <v>19</v>
      </c>
      <c r="C12" s="13"/>
      <c r="D12" s="13"/>
      <c r="E12" s="13"/>
      <c r="F12" s="13"/>
      <c r="G12" s="13"/>
      <c r="H12" s="13"/>
      <c r="I12" s="13"/>
      <c r="J12" s="7"/>
      <c r="K12" s="8">
        <f t="shared" si="0"/>
        <v>0</v>
      </c>
    </row>
    <row r="13" spans="1:11" ht="15.75" x14ac:dyDescent="0.25">
      <c r="A13" s="5"/>
      <c r="B13" s="9" t="s">
        <v>20</v>
      </c>
      <c r="C13" s="14">
        <f>SUM(C10:C12,C6:C8)</f>
        <v>0</v>
      </c>
      <c r="D13" s="14">
        <f t="shared" ref="D13:J13" si="2">SUM(D10:D12,D6:D8)</f>
        <v>0</v>
      </c>
      <c r="E13" s="14">
        <f t="shared" si="2"/>
        <v>0</v>
      </c>
      <c r="F13" s="14">
        <f t="shared" si="2"/>
        <v>0</v>
      </c>
      <c r="G13" s="14">
        <f t="shared" si="2"/>
        <v>0</v>
      </c>
      <c r="H13" s="14">
        <f t="shared" si="2"/>
        <v>0</v>
      </c>
      <c r="I13" s="14">
        <f t="shared" si="2"/>
        <v>0</v>
      </c>
      <c r="J13" s="14">
        <f t="shared" si="2"/>
        <v>0</v>
      </c>
      <c r="K13" s="8">
        <f>SUM(C13:J13)</f>
        <v>0</v>
      </c>
    </row>
    <row r="14" spans="1:11" ht="15.75" x14ac:dyDescent="0.25">
      <c r="A14" s="5">
        <v>7</v>
      </c>
      <c r="B14" s="6" t="s">
        <v>21</v>
      </c>
      <c r="C14" s="15"/>
      <c r="D14" s="15"/>
      <c r="E14" s="15"/>
      <c r="F14" s="15"/>
      <c r="G14" s="15"/>
      <c r="H14" s="15"/>
      <c r="I14" s="15"/>
      <c r="J14" s="15"/>
      <c r="K14" s="8">
        <f t="shared" si="0"/>
        <v>0</v>
      </c>
    </row>
    <row r="15" spans="1:11" ht="15.75" x14ac:dyDescent="0.25">
      <c r="A15" s="5">
        <v>8</v>
      </c>
      <c r="B15" s="6" t="s">
        <v>22</v>
      </c>
      <c r="C15" s="15"/>
      <c r="D15" s="15"/>
      <c r="E15" s="15"/>
      <c r="F15" s="15"/>
      <c r="G15" s="15"/>
      <c r="H15" s="15"/>
      <c r="I15" s="15"/>
      <c r="J15" s="15"/>
      <c r="K15" s="8">
        <f t="shared" si="0"/>
        <v>0</v>
      </c>
    </row>
    <row r="16" spans="1:11" ht="15.75" x14ac:dyDescent="0.25">
      <c r="A16" s="5">
        <v>9</v>
      </c>
      <c r="B16" s="6" t="s">
        <v>23</v>
      </c>
      <c r="C16" s="12"/>
      <c r="D16" s="12"/>
      <c r="E16" s="12"/>
      <c r="F16" s="12"/>
      <c r="G16" s="12"/>
      <c r="H16" s="12"/>
      <c r="I16" s="12"/>
      <c r="J16" s="15"/>
      <c r="K16" s="8">
        <f t="shared" si="0"/>
        <v>0</v>
      </c>
    </row>
    <row r="17" spans="1:22" ht="15.75" x14ac:dyDescent="0.25">
      <c r="A17" s="5"/>
      <c r="B17" s="9" t="s">
        <v>24</v>
      </c>
      <c r="C17" s="16">
        <f>SUM(C14:C16,C10:C12,C6:C8)</f>
        <v>0</v>
      </c>
      <c r="D17" s="16">
        <f t="shared" ref="D17:J17" si="3">SUM(D14:D16,D10:D12,D6:D8)</f>
        <v>0</v>
      </c>
      <c r="E17" s="16">
        <f t="shared" si="3"/>
        <v>0</v>
      </c>
      <c r="F17" s="16">
        <f t="shared" si="3"/>
        <v>0</v>
      </c>
      <c r="G17" s="16">
        <f t="shared" si="3"/>
        <v>0</v>
      </c>
      <c r="H17" s="16">
        <f t="shared" si="3"/>
        <v>0</v>
      </c>
      <c r="I17" s="16">
        <f t="shared" si="3"/>
        <v>0</v>
      </c>
      <c r="J17" s="16">
        <f t="shared" si="3"/>
        <v>0</v>
      </c>
      <c r="K17" s="8">
        <f t="shared" si="0"/>
        <v>0</v>
      </c>
    </row>
    <row r="18" spans="1:22" ht="15.75" x14ac:dyDescent="0.25">
      <c r="A18" s="5">
        <v>10</v>
      </c>
      <c r="B18" s="6" t="s">
        <v>25</v>
      </c>
      <c r="C18" s="11"/>
      <c r="D18" s="11"/>
      <c r="E18" s="7"/>
      <c r="F18" s="7"/>
      <c r="G18" s="7"/>
      <c r="H18" s="7"/>
      <c r="I18" s="7"/>
      <c r="J18" s="7"/>
      <c r="K18" s="8">
        <f t="shared" si="0"/>
        <v>0</v>
      </c>
    </row>
    <row r="19" spans="1:22" ht="15.75" x14ac:dyDescent="0.25">
      <c r="A19" s="5">
        <v>11</v>
      </c>
      <c r="B19" s="6" t="s">
        <v>26</v>
      </c>
      <c r="C19" s="11"/>
      <c r="D19" s="11"/>
      <c r="E19" s="7"/>
      <c r="F19" s="7"/>
      <c r="G19" s="7"/>
      <c r="H19" s="7"/>
      <c r="I19" s="7"/>
      <c r="J19" s="7"/>
      <c r="K19" s="8">
        <f>SUM(C19:J19)</f>
        <v>0</v>
      </c>
    </row>
    <row r="20" spans="1:22" ht="15.75" x14ac:dyDescent="0.25">
      <c r="A20" s="5">
        <v>12</v>
      </c>
      <c r="B20" s="6" t="s">
        <v>27</v>
      </c>
      <c r="C20" s="17"/>
      <c r="D20" s="17"/>
      <c r="E20" s="18"/>
      <c r="F20" s="18"/>
      <c r="G20" s="18"/>
      <c r="H20" s="18"/>
      <c r="I20" s="18"/>
      <c r="J20" s="18"/>
      <c r="K20" s="8">
        <f t="shared" si="0"/>
        <v>0</v>
      </c>
    </row>
    <row r="21" spans="1:22" ht="15.75" x14ac:dyDescent="0.25">
      <c r="A21" s="19"/>
      <c r="B21" s="9" t="s">
        <v>28</v>
      </c>
      <c r="C21" s="16">
        <f>SUM(C18:C20,C14:C16,C10:C12,C6:C8)</f>
        <v>0</v>
      </c>
      <c r="D21" s="16">
        <f t="shared" ref="D21:K21" si="4">SUM(D18:D20,D14:D16,D10:D12,D6:D8)</f>
        <v>0</v>
      </c>
      <c r="E21" s="16">
        <f t="shared" si="4"/>
        <v>0</v>
      </c>
      <c r="F21" s="16">
        <f t="shared" si="4"/>
        <v>0</v>
      </c>
      <c r="G21" s="16">
        <f t="shared" si="4"/>
        <v>0</v>
      </c>
      <c r="H21" s="16">
        <f t="shared" si="4"/>
        <v>0</v>
      </c>
      <c r="I21" s="16">
        <f t="shared" si="4"/>
        <v>0</v>
      </c>
      <c r="J21" s="16">
        <f t="shared" si="4"/>
        <v>0</v>
      </c>
      <c r="K21" s="16">
        <f t="shared" si="4"/>
        <v>0</v>
      </c>
    </row>
    <row r="22" spans="1:22" ht="15.75" x14ac:dyDescent="0.25">
      <c r="A22" s="19"/>
      <c r="B22" s="20" t="s">
        <v>29</v>
      </c>
      <c r="C22" s="21">
        <f>SUM(C6:C8,C10:C12,C14:C16,C18:C20)</f>
        <v>0</v>
      </c>
      <c r="D22" s="21">
        <f t="shared" ref="D22:K22" si="5">SUM(D6:D8,D10:D12,D14:D16,D18:D20)</f>
        <v>0</v>
      </c>
      <c r="E22" s="21">
        <f t="shared" si="5"/>
        <v>0</v>
      </c>
      <c r="F22" s="21">
        <f t="shared" si="5"/>
        <v>0</v>
      </c>
      <c r="G22" s="21">
        <f t="shared" si="5"/>
        <v>0</v>
      </c>
      <c r="H22" s="21">
        <f t="shared" si="5"/>
        <v>0</v>
      </c>
      <c r="I22" s="21">
        <f t="shared" si="5"/>
        <v>0</v>
      </c>
      <c r="J22" s="21">
        <f t="shared" si="5"/>
        <v>0</v>
      </c>
      <c r="K22" s="21">
        <f t="shared" si="5"/>
        <v>0</v>
      </c>
    </row>
    <row r="23" spans="1:22" ht="15.75" x14ac:dyDescent="0.25">
      <c r="A23" s="27" t="s">
        <v>30</v>
      </c>
      <c r="B23" s="28"/>
      <c r="C23" s="22" t="e">
        <f>(C22/K22)*100%</f>
        <v>#DIV/0!</v>
      </c>
      <c r="D23" s="22" t="e">
        <f t="shared" ref="D23:J23" si="6">(D22/L22)*100%</f>
        <v>#DIV/0!</v>
      </c>
      <c r="E23" s="22" t="e">
        <f t="shared" si="6"/>
        <v>#DIV/0!</v>
      </c>
      <c r="F23" s="22" t="e">
        <f t="shared" si="6"/>
        <v>#DIV/0!</v>
      </c>
      <c r="G23" s="22" t="e">
        <f t="shared" si="6"/>
        <v>#DIV/0!</v>
      </c>
      <c r="H23" s="22" t="e">
        <f t="shared" si="6"/>
        <v>#DIV/0!</v>
      </c>
      <c r="I23" s="22" t="e">
        <f t="shared" si="6"/>
        <v>#DIV/0!</v>
      </c>
      <c r="J23" s="22" t="e">
        <f t="shared" si="6"/>
        <v>#DIV/0!</v>
      </c>
      <c r="K23" s="22"/>
      <c r="U23">
        <f>12*7</f>
        <v>84</v>
      </c>
      <c r="V23" t="s">
        <v>32</v>
      </c>
    </row>
  </sheetData>
  <mergeCells count="6">
    <mergeCell ref="K4:K5"/>
    <mergeCell ref="A23:B23"/>
    <mergeCell ref="A2:I2"/>
    <mergeCell ref="A4:A5"/>
    <mergeCell ref="B4:B5"/>
    <mergeCell ref="C4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3DCF0-FC40-4FD0-8388-4871DAFB332B}">
  <dimension ref="A2:V23"/>
  <sheetViews>
    <sheetView tabSelected="1" workbookViewId="0">
      <selection activeCell="K23" sqref="K23"/>
    </sheetView>
  </sheetViews>
  <sheetFormatPr defaultRowHeight="15" x14ac:dyDescent="0.25"/>
  <cols>
    <col min="2" max="2" width="16.5703125" customWidth="1"/>
    <col min="3" max="3" width="10.140625" customWidth="1"/>
    <col min="4" max="7" width="9.7109375" bestFit="1" customWidth="1"/>
    <col min="8" max="8" width="10.7109375" customWidth="1"/>
    <col min="9" max="9" width="11.85546875" customWidth="1"/>
    <col min="10" max="10" width="10" customWidth="1"/>
    <col min="11" max="11" width="15.7109375" customWidth="1"/>
  </cols>
  <sheetData>
    <row r="2" spans="1:11" ht="20.25" x14ac:dyDescent="0.3">
      <c r="A2" s="29" t="s">
        <v>33</v>
      </c>
      <c r="B2" s="29"/>
      <c r="C2" s="29"/>
      <c r="D2" s="29"/>
      <c r="E2" s="29"/>
      <c r="F2" s="29"/>
      <c r="G2" s="29"/>
      <c r="H2" s="29"/>
      <c r="I2" s="29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x14ac:dyDescent="0.25">
      <c r="A4" s="30" t="s">
        <v>1</v>
      </c>
      <c r="B4" s="31" t="s">
        <v>2</v>
      </c>
      <c r="C4" s="32" t="s">
        <v>3</v>
      </c>
      <c r="D4" s="33"/>
      <c r="E4" s="33"/>
      <c r="F4" s="33"/>
      <c r="G4" s="33"/>
      <c r="H4" s="33"/>
      <c r="I4" s="2"/>
      <c r="J4" s="2"/>
      <c r="K4" s="25" t="s">
        <v>4</v>
      </c>
    </row>
    <row r="5" spans="1:11" ht="31.5" x14ac:dyDescent="0.25">
      <c r="A5" s="30"/>
      <c r="B5" s="31"/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4" t="s">
        <v>12</v>
      </c>
      <c r="K5" s="26"/>
    </row>
    <row r="6" spans="1:11" ht="15.75" x14ac:dyDescent="0.25">
      <c r="A6" s="5">
        <v>1</v>
      </c>
      <c r="B6" s="6" t="s">
        <v>13</v>
      </c>
      <c r="C6" s="18">
        <v>3849</v>
      </c>
      <c r="D6" s="18">
        <v>502</v>
      </c>
      <c r="E6" s="18">
        <v>258</v>
      </c>
      <c r="F6" s="18">
        <v>965</v>
      </c>
      <c r="G6" s="18">
        <v>669</v>
      </c>
      <c r="H6" s="18">
        <v>1449</v>
      </c>
      <c r="I6" s="18">
        <v>5886</v>
      </c>
      <c r="J6" s="7">
        <v>678</v>
      </c>
      <c r="K6" s="8">
        <f t="shared" ref="K6:K20" si="0">SUM(C6:J6)</f>
        <v>14256</v>
      </c>
    </row>
    <row r="7" spans="1:11" ht="15.75" x14ac:dyDescent="0.25">
      <c r="A7" s="5">
        <v>2</v>
      </c>
      <c r="B7" s="6" t="s">
        <v>14</v>
      </c>
      <c r="C7" s="7">
        <v>3337</v>
      </c>
      <c r="D7" s="7">
        <v>454</v>
      </c>
      <c r="E7" s="7">
        <v>239</v>
      </c>
      <c r="F7" s="7">
        <v>845</v>
      </c>
      <c r="G7" s="7">
        <v>642</v>
      </c>
      <c r="H7" s="7">
        <v>194</v>
      </c>
      <c r="I7" s="7">
        <v>5441</v>
      </c>
      <c r="J7" s="7">
        <v>1704</v>
      </c>
      <c r="K7" s="8">
        <f t="shared" si="0"/>
        <v>12856</v>
      </c>
    </row>
    <row r="8" spans="1:11" ht="15.75" x14ac:dyDescent="0.25">
      <c r="A8" s="5">
        <v>3</v>
      </c>
      <c r="B8" s="6" t="s">
        <v>15</v>
      </c>
      <c r="C8" s="7">
        <v>3403</v>
      </c>
      <c r="D8" s="7">
        <v>513</v>
      </c>
      <c r="E8" s="7">
        <v>226</v>
      </c>
      <c r="F8" s="7">
        <v>830</v>
      </c>
      <c r="G8" s="7">
        <v>639</v>
      </c>
      <c r="H8" s="7">
        <v>375</v>
      </c>
      <c r="I8" s="7">
        <v>5526</v>
      </c>
      <c r="J8" s="7">
        <v>1574</v>
      </c>
      <c r="K8" s="8">
        <f t="shared" si="0"/>
        <v>13086</v>
      </c>
    </row>
    <row r="9" spans="1:11" ht="15.75" x14ac:dyDescent="0.25">
      <c r="A9" s="5"/>
      <c r="B9" s="9" t="s">
        <v>16</v>
      </c>
      <c r="C9" s="10">
        <f>SUM(C6:C8)</f>
        <v>10589</v>
      </c>
      <c r="D9" s="10">
        <f t="shared" ref="D9:J9" si="1">SUM(D6:D8)</f>
        <v>1469</v>
      </c>
      <c r="E9" s="10">
        <f t="shared" si="1"/>
        <v>723</v>
      </c>
      <c r="F9" s="10">
        <f t="shared" si="1"/>
        <v>2640</v>
      </c>
      <c r="G9" s="10">
        <f t="shared" si="1"/>
        <v>1950</v>
      </c>
      <c r="H9" s="10">
        <f t="shared" si="1"/>
        <v>2018</v>
      </c>
      <c r="I9" s="10">
        <f t="shared" si="1"/>
        <v>16853</v>
      </c>
      <c r="J9" s="10">
        <f t="shared" si="1"/>
        <v>3956</v>
      </c>
      <c r="K9" s="8">
        <f t="shared" si="0"/>
        <v>40198</v>
      </c>
    </row>
    <row r="10" spans="1:11" ht="15.75" x14ac:dyDescent="0.25">
      <c r="A10" s="5">
        <v>4</v>
      </c>
      <c r="B10" s="6" t="s">
        <v>17</v>
      </c>
      <c r="C10" s="11">
        <v>3532</v>
      </c>
      <c r="D10" s="11">
        <v>563</v>
      </c>
      <c r="E10" s="7">
        <v>275</v>
      </c>
      <c r="F10" s="7">
        <v>945</v>
      </c>
      <c r="G10" s="7">
        <v>630</v>
      </c>
      <c r="H10" s="7">
        <v>545</v>
      </c>
      <c r="I10" s="7">
        <v>5737</v>
      </c>
      <c r="J10" s="7">
        <v>1664</v>
      </c>
      <c r="K10" s="8">
        <f t="shared" si="0"/>
        <v>13891</v>
      </c>
    </row>
    <row r="11" spans="1:11" ht="15.75" x14ac:dyDescent="0.25">
      <c r="A11" s="5">
        <v>5</v>
      </c>
      <c r="B11" s="6" t="s">
        <v>18</v>
      </c>
      <c r="C11" s="11">
        <v>2933</v>
      </c>
      <c r="D11" s="11">
        <v>427</v>
      </c>
      <c r="E11" s="7">
        <v>186</v>
      </c>
      <c r="F11" s="12">
        <v>715</v>
      </c>
      <c r="G11" s="7">
        <v>532</v>
      </c>
      <c r="H11" s="7">
        <v>440</v>
      </c>
      <c r="I11" s="7">
        <v>4560</v>
      </c>
      <c r="J11" s="7">
        <v>1246</v>
      </c>
      <c r="K11" s="8">
        <f t="shared" si="0"/>
        <v>11039</v>
      </c>
    </row>
    <row r="12" spans="1:11" ht="15.75" x14ac:dyDescent="0.25">
      <c r="A12" s="5">
        <v>6</v>
      </c>
      <c r="B12" s="6" t="s">
        <v>19</v>
      </c>
      <c r="C12" s="23">
        <v>3748</v>
      </c>
      <c r="D12" s="23">
        <v>534</v>
      </c>
      <c r="E12" s="23">
        <v>211</v>
      </c>
      <c r="F12" s="23">
        <v>918</v>
      </c>
      <c r="G12" s="23">
        <v>716</v>
      </c>
      <c r="H12" s="23">
        <v>662</v>
      </c>
      <c r="I12" s="23">
        <v>6081</v>
      </c>
      <c r="J12" s="7">
        <v>1541</v>
      </c>
      <c r="K12" s="8">
        <f t="shared" si="0"/>
        <v>14411</v>
      </c>
    </row>
    <row r="13" spans="1:11" ht="15.75" x14ac:dyDescent="0.25">
      <c r="A13" s="5"/>
      <c r="B13" s="9" t="s">
        <v>20</v>
      </c>
      <c r="C13" s="14">
        <f>SUM(C10:C12,C6:C8)</f>
        <v>20802</v>
      </c>
      <c r="D13" s="14">
        <f t="shared" ref="D13:J13" si="2">SUM(D10:D12,D6:D8)</f>
        <v>2993</v>
      </c>
      <c r="E13" s="14">
        <f t="shared" si="2"/>
        <v>1395</v>
      </c>
      <c r="F13" s="14">
        <f t="shared" si="2"/>
        <v>5218</v>
      </c>
      <c r="G13" s="14">
        <f t="shared" si="2"/>
        <v>3828</v>
      </c>
      <c r="H13" s="14">
        <f t="shared" si="2"/>
        <v>3665</v>
      </c>
      <c r="I13" s="14">
        <f t="shared" si="2"/>
        <v>33231</v>
      </c>
      <c r="J13" s="14">
        <f t="shared" si="2"/>
        <v>8407</v>
      </c>
      <c r="K13" s="8">
        <f>SUM(C13:J13)</f>
        <v>79539</v>
      </c>
    </row>
    <row r="14" spans="1:11" ht="15.75" x14ac:dyDescent="0.25">
      <c r="A14" s="5">
        <v>7</v>
      </c>
      <c r="B14" s="6" t="s">
        <v>21</v>
      </c>
      <c r="C14" s="15">
        <v>3955</v>
      </c>
      <c r="D14" s="15">
        <v>525</v>
      </c>
      <c r="E14" s="15">
        <v>277</v>
      </c>
      <c r="F14" s="15">
        <v>1002</v>
      </c>
      <c r="G14" s="15">
        <v>771</v>
      </c>
      <c r="H14" s="15">
        <v>821</v>
      </c>
      <c r="I14" s="15">
        <v>6218</v>
      </c>
      <c r="J14" s="15">
        <v>1649</v>
      </c>
      <c r="K14" s="8">
        <f t="shared" si="0"/>
        <v>15218</v>
      </c>
    </row>
    <row r="15" spans="1:11" ht="15.75" x14ac:dyDescent="0.25">
      <c r="A15" s="5">
        <v>8</v>
      </c>
      <c r="B15" s="6" t="s">
        <v>22</v>
      </c>
      <c r="C15" s="15">
        <v>4412</v>
      </c>
      <c r="D15" s="15">
        <v>611</v>
      </c>
      <c r="E15" s="15">
        <v>338</v>
      </c>
      <c r="F15" s="15">
        <v>1046</v>
      </c>
      <c r="G15" s="15">
        <v>794</v>
      </c>
      <c r="H15" s="15">
        <v>934</v>
      </c>
      <c r="I15" s="15">
        <v>6913</v>
      </c>
      <c r="J15" s="15">
        <v>1737</v>
      </c>
      <c r="K15" s="8">
        <f t="shared" si="0"/>
        <v>16785</v>
      </c>
    </row>
    <row r="16" spans="1:11" ht="15.75" x14ac:dyDescent="0.25">
      <c r="A16" s="5">
        <v>9</v>
      </c>
      <c r="B16" s="6" t="s">
        <v>23</v>
      </c>
      <c r="C16" s="12">
        <v>4298</v>
      </c>
      <c r="D16" s="12">
        <v>601</v>
      </c>
      <c r="E16" s="12">
        <v>270</v>
      </c>
      <c r="F16" s="12">
        <v>1088</v>
      </c>
      <c r="G16" s="12">
        <v>794</v>
      </c>
      <c r="H16" s="12">
        <v>1063</v>
      </c>
      <c r="I16" s="12">
        <v>6905</v>
      </c>
      <c r="J16" s="15">
        <v>1669</v>
      </c>
      <c r="K16" s="8">
        <f t="shared" si="0"/>
        <v>16688</v>
      </c>
    </row>
    <row r="17" spans="1:22" ht="15.75" x14ac:dyDescent="0.25">
      <c r="A17" s="5"/>
      <c r="B17" s="9" t="s">
        <v>24</v>
      </c>
      <c r="C17" s="16">
        <f>SUM(C14:C16,C10:C12,C6:C8)</f>
        <v>33467</v>
      </c>
      <c r="D17" s="16">
        <f t="shared" ref="D17:J17" si="3">SUM(D14:D16,D10:D12,D6:D8)</f>
        <v>4730</v>
      </c>
      <c r="E17" s="16">
        <f t="shared" si="3"/>
        <v>2280</v>
      </c>
      <c r="F17" s="16">
        <f t="shared" si="3"/>
        <v>8354</v>
      </c>
      <c r="G17" s="16">
        <f t="shared" si="3"/>
        <v>6187</v>
      </c>
      <c r="H17" s="16">
        <f t="shared" si="3"/>
        <v>6483</v>
      </c>
      <c r="I17" s="16">
        <f t="shared" si="3"/>
        <v>53267</v>
      </c>
      <c r="J17" s="16">
        <f t="shared" si="3"/>
        <v>13462</v>
      </c>
      <c r="K17" s="8">
        <f t="shared" si="0"/>
        <v>128230</v>
      </c>
    </row>
    <row r="18" spans="1:22" ht="15.75" x14ac:dyDescent="0.25">
      <c r="A18" s="5">
        <v>10</v>
      </c>
      <c r="B18" s="6" t="s">
        <v>25</v>
      </c>
      <c r="C18" s="24">
        <v>4213</v>
      </c>
      <c r="D18" s="24">
        <v>572</v>
      </c>
      <c r="E18" s="24">
        <v>298</v>
      </c>
      <c r="F18" s="24">
        <v>956</v>
      </c>
      <c r="G18" s="24">
        <v>774</v>
      </c>
      <c r="H18" s="24">
        <v>1065</v>
      </c>
      <c r="I18" s="7">
        <v>6692</v>
      </c>
      <c r="J18" s="7">
        <v>1621</v>
      </c>
      <c r="K18" s="8">
        <f t="shared" si="0"/>
        <v>16191</v>
      </c>
    </row>
    <row r="19" spans="1:22" ht="15.75" x14ac:dyDescent="0.25">
      <c r="A19" s="5">
        <v>11</v>
      </c>
      <c r="B19" s="6" t="s">
        <v>26</v>
      </c>
      <c r="C19" s="11">
        <v>4038</v>
      </c>
      <c r="D19" s="11">
        <v>577</v>
      </c>
      <c r="E19" s="7">
        <v>284</v>
      </c>
      <c r="F19" s="7">
        <v>898</v>
      </c>
      <c r="G19" s="7">
        <v>794</v>
      </c>
      <c r="H19" s="7">
        <v>1063</v>
      </c>
      <c r="I19" s="7">
        <v>6645</v>
      </c>
      <c r="J19" s="7">
        <v>1561</v>
      </c>
      <c r="K19" s="8">
        <f>SUM(C19:J19)</f>
        <v>15860</v>
      </c>
    </row>
    <row r="20" spans="1:22" ht="15.75" x14ac:dyDescent="0.25">
      <c r="A20" s="5">
        <v>12</v>
      </c>
      <c r="B20" s="6" t="s">
        <v>27</v>
      </c>
      <c r="C20" s="11">
        <v>4219</v>
      </c>
      <c r="D20" s="11">
        <v>604</v>
      </c>
      <c r="E20" s="7">
        <v>240</v>
      </c>
      <c r="F20" s="7">
        <v>905</v>
      </c>
      <c r="G20" s="7">
        <v>787</v>
      </c>
      <c r="H20" s="7">
        <v>1223</v>
      </c>
      <c r="I20" s="7">
        <v>7029</v>
      </c>
      <c r="J20" s="7">
        <v>1651</v>
      </c>
      <c r="K20" s="8">
        <f t="shared" si="0"/>
        <v>16658</v>
      </c>
    </row>
    <row r="21" spans="1:22" ht="15.75" x14ac:dyDescent="0.25">
      <c r="A21" s="19"/>
      <c r="B21" s="9" t="s">
        <v>28</v>
      </c>
      <c r="C21" s="16">
        <f>SUM(C18:C20,C14:C16,C10:C12,C6:C8)</f>
        <v>45937</v>
      </c>
      <c r="D21" s="16">
        <f t="shared" ref="D21:K21" si="4">SUM(D18:D20,D14:D16,D10:D12,D6:D8)</f>
        <v>6483</v>
      </c>
      <c r="E21" s="16">
        <f t="shared" si="4"/>
        <v>3102</v>
      </c>
      <c r="F21" s="16">
        <f t="shared" si="4"/>
        <v>11113</v>
      </c>
      <c r="G21" s="16">
        <f t="shared" si="4"/>
        <v>8542</v>
      </c>
      <c r="H21" s="16">
        <f t="shared" si="4"/>
        <v>9834</v>
      </c>
      <c r="I21" s="16">
        <f t="shared" si="4"/>
        <v>73633</v>
      </c>
      <c r="J21" s="16">
        <f t="shared" si="4"/>
        <v>18295</v>
      </c>
      <c r="K21" s="16">
        <f t="shared" si="4"/>
        <v>176939</v>
      </c>
    </row>
    <row r="22" spans="1:22" ht="15.75" x14ac:dyDescent="0.25">
      <c r="A22" s="19"/>
      <c r="B22" s="20" t="s">
        <v>29</v>
      </c>
      <c r="C22" s="21">
        <f>SUM(C6:C8,C10:C12,C14:C16,C18:C20)</f>
        <v>45937</v>
      </c>
      <c r="D22" s="21">
        <f t="shared" ref="D22:K22" si="5">SUM(D6:D8,D10:D12,D14:D16,D18:D20)</f>
        <v>6483</v>
      </c>
      <c r="E22" s="21">
        <f t="shared" si="5"/>
        <v>3102</v>
      </c>
      <c r="F22" s="21">
        <f t="shared" si="5"/>
        <v>11113</v>
      </c>
      <c r="G22" s="21">
        <f t="shared" si="5"/>
        <v>8542</v>
      </c>
      <c r="H22" s="21">
        <f t="shared" si="5"/>
        <v>9834</v>
      </c>
      <c r="I22" s="21">
        <f t="shared" si="5"/>
        <v>73633</v>
      </c>
      <c r="J22" s="21">
        <f t="shared" si="5"/>
        <v>18295</v>
      </c>
      <c r="K22" s="21">
        <f t="shared" si="5"/>
        <v>176939</v>
      </c>
    </row>
    <row r="23" spans="1:22" ht="15.75" x14ac:dyDescent="0.25">
      <c r="A23" s="27" t="s">
        <v>30</v>
      </c>
      <c r="B23" s="28"/>
      <c r="C23" s="22">
        <f>(C22/K22)*100%</f>
        <v>0.25962054719423078</v>
      </c>
      <c r="D23" s="22">
        <f>(D22/K22)*100%</f>
        <v>3.6639745901129769E-2</v>
      </c>
      <c r="E23" s="22">
        <f>(E22/K22)*100%</f>
        <v>1.7531465646352697E-2</v>
      </c>
      <c r="F23" s="22">
        <f>(F22/K22)*100%</f>
        <v>6.2806956069605915E-2</v>
      </c>
      <c r="G23" s="22">
        <f>(G22/K22)*100%</f>
        <v>4.8276524677996369E-2</v>
      </c>
      <c r="H23" s="22">
        <f>(H22/K22)*100%</f>
        <v>5.5578476198011748E-2</v>
      </c>
      <c r="I23" s="22">
        <f>(I22/K22)*100%</f>
        <v>0.41614906832298137</v>
      </c>
      <c r="J23" s="22">
        <f>(J22/K22)*100%</f>
        <v>0.10339721598969136</v>
      </c>
      <c r="K23" s="22"/>
      <c r="U23">
        <f>12*7</f>
        <v>84</v>
      </c>
      <c r="V23" t="s">
        <v>32</v>
      </c>
    </row>
  </sheetData>
  <mergeCells count="6">
    <mergeCell ref="K4:K5"/>
    <mergeCell ref="A23:B23"/>
    <mergeCell ref="A2:I2"/>
    <mergeCell ref="A4:A5"/>
    <mergeCell ref="B4:B5"/>
    <mergeCell ref="C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2020</vt:lpstr>
      <vt:lpstr>2021</vt:lpstr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2021-02-02T03:43:11Z</dcterms:created>
  <dcterms:modified xsi:type="dcterms:W3CDTF">2023-01-24T02:08:55Z</dcterms:modified>
</cp:coreProperties>
</file>