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225"/>
  </bookViews>
  <sheets>
    <sheet name="DES 22" sheetId="45" r:id="rId1"/>
  </sheets>
  <definedNames>
    <definedName name="_xlnm.Print_Area" localSheetId="0">'DES 22'!$A$1:$K$27</definedName>
  </definedNames>
  <calcPr calcId="145621"/>
</workbook>
</file>

<file path=xl/calcChain.xml><?xml version="1.0" encoding="utf-8"?>
<calcChain xmlns="http://schemas.openxmlformats.org/spreadsheetml/2006/main">
  <c r="G18" i="45" l="1"/>
  <c r="F18" i="45"/>
  <c r="D18" i="45"/>
  <c r="J16" i="45"/>
  <c r="I18" i="45" s="1"/>
  <c r="I16" i="45"/>
  <c r="H18" i="45" s="1"/>
  <c r="H16" i="45"/>
  <c r="G16" i="45"/>
  <c r="F16" i="45"/>
  <c r="E16" i="45"/>
  <c r="E18" i="45" s="1"/>
  <c r="D16" i="45"/>
  <c r="C16" i="45"/>
  <c r="C18" i="45" s="1"/>
  <c r="K15" i="45"/>
  <c r="K13" i="45"/>
  <c r="K12" i="45"/>
  <c r="K11" i="45"/>
  <c r="K10" i="45"/>
  <c r="K9" i="45"/>
  <c r="K8" i="45"/>
  <c r="K7" i="45"/>
  <c r="K6" i="45"/>
  <c r="K16" i="45" s="1"/>
  <c r="J18" i="45" s="1"/>
</calcChain>
</file>

<file path=xl/sharedStrings.xml><?xml version="1.0" encoding="utf-8"?>
<sst xmlns="http://schemas.openxmlformats.org/spreadsheetml/2006/main" count="24" uniqueCount="23">
  <si>
    <t>NO</t>
  </si>
  <si>
    <t>JENIS KENDARAAN</t>
  </si>
  <si>
    <t>KENDARAAN BARU</t>
  </si>
  <si>
    <t>MUTASI MASUK</t>
  </si>
  <si>
    <t>NUMPANG UJI KELUAR</t>
  </si>
  <si>
    <t>YANG TIDAK KIR</t>
  </si>
  <si>
    <t>YANG KIR/BERKALA</t>
  </si>
  <si>
    <t>HAPUS (P5)</t>
  </si>
  <si>
    <t>NUMPANG UJI MASUK</t>
  </si>
  <si>
    <t>MUTASI KELUAR</t>
  </si>
  <si>
    <t>JUMLAH</t>
  </si>
  <si>
    <t>BUS BESAR / OTOBUS</t>
  </si>
  <si>
    <t>BUS MIKRO</t>
  </si>
  <si>
    <t>ANGKUTAN KOTA</t>
  </si>
  <si>
    <t>ANGKUTAN PERKOTAAN</t>
  </si>
  <si>
    <t>TRONTON</t>
  </si>
  <si>
    <t>TANKI</t>
  </si>
  <si>
    <t>KERETA TEMPELAN</t>
  </si>
  <si>
    <t>KENDARAAN KHUSUS</t>
  </si>
  <si>
    <t xml:space="preserve">DATA TAMAN KENDARAAN SEKSI PENGUJIAN KENDARAAN BERMOTOR </t>
  </si>
  <si>
    <t>LIGHT TRUCK / BOX</t>
  </si>
  <si>
    <t>PICKUP / BOX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</si>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</sst>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1"/>
      <color theme="0"/>
      <name val="Calibri"/>
      <charset val="1"/>
      <scheme val="minor"/>
    </font>
    <font>
      <sz val="12"/>
      <color theme="0"/>
      <name val="Calibri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right"/>
    </xf>
    <xf numFmtId="3" fontId="3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3" fontId="6" fillId="0" borderId="8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514350</xdr:colOff>
      <xdr:row>17</xdr:row>
      <xdr:rowOff>66675</xdr:rowOff>
    </xdr:from>
    <xdr:ext cx="2790823" cy="1642373"/>
    <xdr:sp macro="" textlink="">
      <xdr:nvSpPr>
        <xdr:cNvPr id="2" name="TextBox 1"/>
        <xdr:cNvSpPr txBox="1"/>
      </xdr:nvSpPr>
      <xdr:spPr>
        <a:xfrm>
          <a:off x="5819775" y="3733800"/>
          <a:ext cx="2790190" cy="1642110"/>
        </a:xfrm>
        <a:prstGeom prst="rect">
          <a:avLst/>
        </a:prstGeom>
        <a:noFill/>
        <a:ln>
          <a:noFill/>
        </a:ln>
        <a:effectLst/>
      </xdr:spPr>
      <xdr:txBody>
        <a:bodyPr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OGOR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,   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DESEMBER  2022</a:t>
          </a:r>
          <a:endParaRPr kumimoji="0" lang="id-ID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KEPALA BIDANG SARANA DAN PRASARANA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INAS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P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ERHUBUNGAN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K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OTA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B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OGOR</a:t>
          </a:r>
          <a:endParaRPr kumimoji="0" lang="id-ID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id-ID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ISLAHUDIN ISMA, S.Sos., M.Si</a:t>
          </a:r>
          <a:endParaRPr kumimoji="0" lang="id-ID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NIP. 19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690706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199903</a:t>
          </a: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011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8"/>
  <sheetViews>
    <sheetView tabSelected="1" workbookViewId="0">
      <selection activeCell="O6" sqref="O6"/>
    </sheetView>
  </sheetViews>
  <sheetFormatPr defaultColWidth="9" defaultRowHeight="15"/>
  <cols>
    <col min="1" max="1" width="5.42578125" customWidth="1"/>
    <col min="2" max="2" width="24.7109375" customWidth="1"/>
    <col min="3" max="3" width="14.28515625" customWidth="1"/>
    <col min="4" max="4" width="10.42578125" customWidth="1"/>
    <col min="5" max="5" width="13.140625" customWidth="1"/>
    <col min="6" max="6" width="11.5703125" customWidth="1"/>
    <col min="7" max="7" width="14.5703125" customWidth="1"/>
    <col min="8" max="8" width="8.85546875" customWidth="1"/>
    <col min="9" max="9" width="12.5703125" customWidth="1"/>
    <col min="10" max="11" width="10.42578125" customWidth="1"/>
    <col min="13" max="13" width="6.5703125" customWidth="1"/>
    <col min="14" max="14" width="19.85546875" customWidth="1"/>
    <col min="15" max="17" width="11.28515625" customWidth="1"/>
    <col min="18" max="18" width="10" customWidth="1"/>
    <col min="19" max="19" width="10.5703125" customWidth="1"/>
    <col min="20" max="20" width="12" customWidth="1"/>
    <col min="21" max="21" width="10.28515625" customWidth="1"/>
  </cols>
  <sheetData>
    <row r="1" spans="1:11" ht="21" customHeight="1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.75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3" t="s">
        <v>0</v>
      </c>
      <c r="B4" s="23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3" t="s">
        <v>10</v>
      </c>
    </row>
    <row r="5" spans="1:11" ht="24" customHeight="1">
      <c r="A5" s="24"/>
      <c r="B5" s="24"/>
      <c r="C5" s="26"/>
      <c r="D5" s="26"/>
      <c r="E5" s="26"/>
      <c r="F5" s="26"/>
      <c r="G5" s="26"/>
      <c r="H5" s="26"/>
      <c r="I5" s="26"/>
      <c r="J5" s="26"/>
      <c r="K5" s="24"/>
    </row>
    <row r="6" spans="1:11" ht="15.75">
      <c r="A6" s="2">
        <v>1</v>
      </c>
      <c r="B6" s="3" t="s">
        <v>11</v>
      </c>
      <c r="C6" s="4">
        <v>5</v>
      </c>
      <c r="D6" s="4">
        <v>1</v>
      </c>
      <c r="E6" s="4">
        <v>2</v>
      </c>
      <c r="F6" s="4">
        <v>3</v>
      </c>
      <c r="G6" s="4">
        <v>187</v>
      </c>
      <c r="H6" s="4"/>
      <c r="I6" s="4">
        <v>6</v>
      </c>
      <c r="J6" s="4">
        <v>5</v>
      </c>
      <c r="K6" s="4">
        <f>C6+E6+D6+F6+G6-H6-I6-J6</f>
        <v>187</v>
      </c>
    </row>
    <row r="7" spans="1:11" ht="15.75">
      <c r="A7" s="5">
        <v>2</v>
      </c>
      <c r="B7" s="6" t="s">
        <v>12</v>
      </c>
      <c r="C7" s="7">
        <v>8</v>
      </c>
      <c r="D7" s="7">
        <v>3</v>
      </c>
      <c r="E7" s="7">
        <v>20</v>
      </c>
      <c r="F7" s="7">
        <v>19</v>
      </c>
      <c r="G7" s="7">
        <v>322</v>
      </c>
      <c r="H7" s="4"/>
      <c r="I7" s="7">
        <v>15</v>
      </c>
      <c r="J7" s="7">
        <v>9</v>
      </c>
      <c r="K7" s="7">
        <f>C7+E7+D7+F7+G7-I7-J7</f>
        <v>348</v>
      </c>
    </row>
    <row r="8" spans="1:11" ht="15.75">
      <c r="A8" s="5">
        <v>3</v>
      </c>
      <c r="B8" s="6" t="s">
        <v>13</v>
      </c>
      <c r="C8" s="7">
        <v>2</v>
      </c>
      <c r="D8" s="7">
        <v>2</v>
      </c>
      <c r="E8" s="7"/>
      <c r="F8" s="7">
        <v>417</v>
      </c>
      <c r="G8" s="7">
        <v>1729</v>
      </c>
      <c r="H8" s="4">
        <v>115</v>
      </c>
      <c r="I8" s="7"/>
      <c r="J8" s="7"/>
      <c r="K8" s="7">
        <f>SUM(C8:J8)</f>
        <v>2265</v>
      </c>
    </row>
    <row r="9" spans="1:11" ht="15.75">
      <c r="A9" s="5">
        <v>4</v>
      </c>
      <c r="B9" s="6" t="s">
        <v>14</v>
      </c>
      <c r="C9" s="7">
        <v>2</v>
      </c>
      <c r="D9" s="7">
        <v>22</v>
      </c>
      <c r="E9" s="7"/>
      <c r="F9" s="7">
        <v>131</v>
      </c>
      <c r="G9" s="8">
        <v>416</v>
      </c>
      <c r="H9" s="4"/>
      <c r="I9" s="7"/>
      <c r="J9" s="7"/>
      <c r="K9" s="7">
        <f>SUM(C9:J9)</f>
        <v>571</v>
      </c>
    </row>
    <row r="10" spans="1:11" ht="15.75">
      <c r="A10" s="5">
        <v>5</v>
      </c>
      <c r="B10" s="6" t="s">
        <v>20</v>
      </c>
      <c r="C10" s="7">
        <v>50</v>
      </c>
      <c r="D10" s="7">
        <v>43</v>
      </c>
      <c r="E10" s="7">
        <v>144</v>
      </c>
      <c r="F10" s="7">
        <v>373</v>
      </c>
      <c r="G10" s="7">
        <v>3382</v>
      </c>
      <c r="H10" s="4"/>
      <c r="I10" s="7">
        <v>210</v>
      </c>
      <c r="J10" s="7">
        <v>49</v>
      </c>
      <c r="K10" s="7">
        <f t="shared" ref="K10:K15" si="0">C10+E10+D10+F10+G10-I10-J10</f>
        <v>3733</v>
      </c>
    </row>
    <row r="11" spans="1:11" ht="15.75">
      <c r="A11" s="5">
        <v>6</v>
      </c>
      <c r="B11" s="6" t="s">
        <v>21</v>
      </c>
      <c r="C11" s="7">
        <v>457</v>
      </c>
      <c r="D11" s="7">
        <v>100</v>
      </c>
      <c r="E11" s="7">
        <v>228</v>
      </c>
      <c r="F11" s="7">
        <v>1671</v>
      </c>
      <c r="G11" s="7">
        <v>7375</v>
      </c>
      <c r="H11" s="4"/>
      <c r="I11" s="7">
        <v>260</v>
      </c>
      <c r="J11" s="7">
        <v>124</v>
      </c>
      <c r="K11" s="7">
        <f t="shared" si="0"/>
        <v>9447</v>
      </c>
    </row>
    <row r="12" spans="1:11" ht="15.75">
      <c r="A12" s="5">
        <v>7</v>
      </c>
      <c r="B12" s="6" t="s">
        <v>15</v>
      </c>
      <c r="C12" s="7"/>
      <c r="D12" s="7"/>
      <c r="E12" s="7"/>
      <c r="F12" s="7">
        <v>22</v>
      </c>
      <c r="G12" s="7">
        <v>131</v>
      </c>
      <c r="H12" s="4"/>
      <c r="I12" s="7"/>
      <c r="J12" s="7">
        <v>2</v>
      </c>
      <c r="K12" s="7">
        <f t="shared" si="0"/>
        <v>151</v>
      </c>
    </row>
    <row r="13" spans="1:11" ht="15.75">
      <c r="A13" s="5">
        <v>8</v>
      </c>
      <c r="B13" s="6" t="s">
        <v>16</v>
      </c>
      <c r="C13" s="7">
        <v>2</v>
      </c>
      <c r="D13" s="7">
        <v>1</v>
      </c>
      <c r="E13" s="7">
        <v>3</v>
      </c>
      <c r="F13" s="7">
        <v>17</v>
      </c>
      <c r="G13" s="7">
        <v>58</v>
      </c>
      <c r="H13" s="4"/>
      <c r="I13" s="7">
        <v>3</v>
      </c>
      <c r="J13" s="7">
        <v>6</v>
      </c>
      <c r="K13" s="7">
        <f t="shared" si="0"/>
        <v>72</v>
      </c>
    </row>
    <row r="14" spans="1:11" ht="15.75">
      <c r="A14" s="5">
        <v>9</v>
      </c>
      <c r="B14" s="6" t="s">
        <v>17</v>
      </c>
      <c r="C14" s="7"/>
      <c r="D14" s="7"/>
      <c r="E14" s="7"/>
      <c r="F14" s="7"/>
      <c r="G14" s="7"/>
      <c r="H14" s="4"/>
      <c r="I14" s="7"/>
      <c r="J14" s="7"/>
      <c r="K14" s="7"/>
    </row>
    <row r="15" spans="1:11" ht="15.75">
      <c r="A15" s="9">
        <v>10</v>
      </c>
      <c r="B15" s="10" t="s">
        <v>18</v>
      </c>
      <c r="C15" s="11">
        <v>2</v>
      </c>
      <c r="D15" s="11"/>
      <c r="E15" s="11">
        <v>1</v>
      </c>
      <c r="F15" s="11">
        <v>5</v>
      </c>
      <c r="G15" s="11">
        <v>34</v>
      </c>
      <c r="H15" s="12"/>
      <c r="I15" s="11">
        <v>2</v>
      </c>
      <c r="J15" s="11"/>
      <c r="K15" s="7">
        <f t="shared" si="0"/>
        <v>40</v>
      </c>
    </row>
    <row r="16" spans="1:11" ht="15.75">
      <c r="A16" s="13"/>
      <c r="B16" s="14" t="s">
        <v>10</v>
      </c>
      <c r="C16" s="15">
        <f t="shared" ref="C16:D16" si="1">SUM(C6:C15)</f>
        <v>528</v>
      </c>
      <c r="D16" s="15">
        <f t="shared" si="1"/>
        <v>172</v>
      </c>
      <c r="E16" s="15">
        <f t="shared" ref="E16:K16" si="2">SUM(E6:E15)</f>
        <v>398</v>
      </c>
      <c r="F16" s="15">
        <f t="shared" si="2"/>
        <v>2658</v>
      </c>
      <c r="G16" s="15">
        <f t="shared" si="2"/>
        <v>13634</v>
      </c>
      <c r="H16" s="15">
        <f>SUM(H8:H15)</f>
        <v>115</v>
      </c>
      <c r="I16" s="15">
        <f t="shared" si="2"/>
        <v>496</v>
      </c>
      <c r="J16" s="15">
        <f t="shared" si="2"/>
        <v>195</v>
      </c>
      <c r="K16" s="20">
        <f t="shared" si="2"/>
        <v>16814</v>
      </c>
    </row>
    <row r="17" spans="3:11" ht="15.75">
      <c r="C17" s="16">
        <v>569</v>
      </c>
      <c r="D17" s="16">
        <v>161</v>
      </c>
      <c r="E17" s="17">
        <v>449</v>
      </c>
      <c r="F17" s="18">
        <v>4514</v>
      </c>
      <c r="G17" s="17">
        <v>18856</v>
      </c>
      <c r="H17" s="17">
        <v>129</v>
      </c>
      <c r="I17" s="17">
        <v>218</v>
      </c>
      <c r="J17" s="17">
        <v>24202</v>
      </c>
      <c r="K17" s="17"/>
    </row>
    <row r="18" spans="3:11">
      <c r="C18" s="19">
        <f>C16-C17</f>
        <v>-41</v>
      </c>
      <c r="D18" s="19">
        <f t="shared" ref="D18:G18" si="3">D16-D17</f>
        <v>11</v>
      </c>
      <c r="E18" s="19">
        <f t="shared" si="3"/>
        <v>-51</v>
      </c>
      <c r="F18" s="19">
        <f t="shared" si="3"/>
        <v>-1856</v>
      </c>
      <c r="G18" s="19">
        <f t="shared" si="3"/>
        <v>-5222</v>
      </c>
      <c r="H18" s="19">
        <f>I16-H17</f>
        <v>367</v>
      </c>
      <c r="I18" s="19">
        <f>J16-I17</f>
        <v>-23</v>
      </c>
      <c r="J18" s="19">
        <f>K16-J17</f>
        <v>-7388</v>
      </c>
      <c r="K18" s="17"/>
    </row>
  </sheetData>
  <mergeCells count="13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196850393700787" right="0.196850393700787" top="0.55118110236220497" bottom="0.74803149606299202" header="0.31496062992126" footer="0.31496062992126"/>
  <pageSetup paperSize="9" orientation="landscape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 22</vt:lpstr>
      <vt:lpstr>'DES 22'!Print_Area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Firda</dc:creator>
  <cp:lastModifiedBy>Windows User</cp:lastModifiedBy>
  <cp:lastPrinted>2022-01-12T01:09:00Z</cp:lastPrinted>
  <dcterms:created xsi:type="dcterms:W3CDTF">2018-09-05T02:22:00Z</dcterms:created>
  <dcterms:modified xsi:type="dcterms:W3CDTF">2023-01-17T01:40:28Z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EB8C9107FB4D46A7AEBC1D4A75D0240A</vt:lpwstr>
  </property>
  <property fmtid="{D5CDD505-2E9C-101B-9397-08002B2CF9AE}" pid="3" name="KSOProductBuildVer">
    <vt:lpwstr>1033-11.2.0.11440</vt:lpwstr>
  </property>
</Properties>
</file>