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d76lP/Wo9/93yWknvuwystOY3O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3">
      <text>
        <t xml:space="preserve">======
ID#AAAAH6CIhhM
dongahade@gmail.com    (2021-03-01 08:32:21)
Dokter Gigi Sonia DAN DOKTER EDWARD (Tetap) Tidak Dimasukkan Ke Jumlah Tenaga Medis</t>
      </text>
    </comment>
    <comment authorId="0" ref="G12">
      <text>
        <t xml:space="preserve">======
ID#AAAAH6CIhhI
dongahade@gmail.com    (2021-03-01 08:32:21)
Dokter Gigi Sonia Tidak Dimasukkan ke Tenaga Medis</t>
      </text>
    </comment>
  </commentList>
  <extLst>
    <ext uri="GoogleSheetsCustomDataVersion1">
      <go:sheetsCustomData xmlns:go="http://customooxmlschemas.google.com/" r:id="rId1" roundtripDataSignature="AMtx7miY4oUoyaHO3ddtJ5oiRs5dKB6MGA=="/>
    </ext>
  </extLst>
</comments>
</file>

<file path=xl/sharedStrings.xml><?xml version="1.0" encoding="utf-8"?>
<sst xmlns="http://schemas.openxmlformats.org/spreadsheetml/2006/main" count="139" uniqueCount="102">
  <si>
    <t>JUMLAH SDM BERDASARKAN PENDIDIKAN</t>
  </si>
  <si>
    <t>Periode : Desember</t>
  </si>
  <si>
    <t>Tahun : 2020</t>
  </si>
  <si>
    <t>NO</t>
  </si>
  <si>
    <t>JENIS TENAGA</t>
  </si>
  <si>
    <t>PNS</t>
  </si>
  <si>
    <t>TETAP</t>
  </si>
  <si>
    <t>KONTRAK</t>
  </si>
  <si>
    <t>PARUH WAKTU</t>
  </si>
  <si>
    <t>JML</t>
  </si>
  <si>
    <t>L</t>
  </si>
  <si>
    <t>P</t>
  </si>
  <si>
    <t>A. TENAGA MEDIS</t>
  </si>
  <si>
    <t>DOKTER SPESIALIS</t>
  </si>
  <si>
    <t>DOKTER SUB SPESIALIS</t>
  </si>
  <si>
    <t>DOKTER UMUM</t>
  </si>
  <si>
    <t>DOKTER GIGI SPESIALIS</t>
  </si>
  <si>
    <t>DOKTER GIGI</t>
  </si>
  <si>
    <t>SUB TOTAL</t>
  </si>
  <si>
    <t>B. TENAGA KEPERAWATAN</t>
  </si>
  <si>
    <t>S1 KEPERAWATAN/NERS</t>
  </si>
  <si>
    <t xml:space="preserve">D3 KEPERAWATAN </t>
  </si>
  <si>
    <t>D3 KEPERAWATAN GIGI</t>
  </si>
  <si>
    <t>D3 KEBIDANAN</t>
  </si>
  <si>
    <t>D4/S1 KEBIDANAN/SAINT TERAPAN</t>
  </si>
  <si>
    <t>D3 KEPERAWATAN ANESTESI</t>
  </si>
  <si>
    <t>PERAWAT KESEHATAN (SPK)</t>
  </si>
  <si>
    <t>D1 KEBIDANAN</t>
  </si>
  <si>
    <t>SEKOLAH PENGATUR RAWAT GIGI/SPRG</t>
  </si>
  <si>
    <t>C. TENAGA KEFARMASIAN</t>
  </si>
  <si>
    <t>APOTEKER</t>
  </si>
  <si>
    <t>SARJANA FARMASI</t>
  </si>
  <si>
    <t>ASISTEN APOTEKER (D.III FARMASI/ SMF)</t>
  </si>
  <si>
    <t>D.TENAGA KESEHATAN MASYARAKAT</t>
  </si>
  <si>
    <t>S2 KAJIAN ADM RUMAH SAKIT (MARS/M.Kes/MKM)</t>
  </si>
  <si>
    <t>S1 KESEHATAN MASYARAKAT</t>
  </si>
  <si>
    <t>D3 KESEHATAN MASYARAKAT / MPRS</t>
  </si>
  <si>
    <t>E.TENAGA GIZI (Nutrisionis)</t>
  </si>
  <si>
    <t>Sarjana/D4 Gizi/D3 Gizi</t>
  </si>
  <si>
    <t>F. TENAGA KETEKNISIAN MEDIS</t>
  </si>
  <si>
    <t>D3 TEHNIK RADIOLOGI &amp; RADIOTERAPI/ T. RONTGEN/ ATRO</t>
  </si>
  <si>
    <t>D3 PEREKAM MEDIK</t>
  </si>
  <si>
    <t>D3 ANALIS KESEHATAN</t>
  </si>
  <si>
    <t>D3 FISIOTERAPI</t>
  </si>
  <si>
    <t>D3 ATEM</t>
  </si>
  <si>
    <t>D3 TEKNIK ELEKTROMEDIK</t>
  </si>
  <si>
    <t>D3 TERAPI WICARA</t>
  </si>
  <si>
    <t>D3 OKUPASI TERAPI</t>
  </si>
  <si>
    <t>D4 / S1 FISIOTERAPI</t>
  </si>
  <si>
    <t>D4 TEHNIK RADIOLOGI &amp; RADIOTERAPI/ ATRO</t>
  </si>
  <si>
    <t>SMAK (SEKOLAH MENENGAH ANALIS KESEHATAN)</t>
  </si>
  <si>
    <t>G. NON MEDIS</t>
  </si>
  <si>
    <t>S2 MANAJEMEN (MM/M.Si)</t>
  </si>
  <si>
    <t>SARJANA :</t>
  </si>
  <si>
    <t>2.1. SARJANA (Drs)</t>
  </si>
  <si>
    <t>2.2. SARJANA EKONOMI (MANAJEMEN/AKUNTANSI)</t>
  </si>
  <si>
    <t>2.3. SaRJANA KEHUTANAN</t>
  </si>
  <si>
    <t>2.4. SARJANA HUKUM</t>
  </si>
  <si>
    <t>2.5. SARJANA TEKNIK ELEKTRO</t>
  </si>
  <si>
    <t>2.5. SARJANA TEKNIK SIPIL</t>
  </si>
  <si>
    <t>2.5. SARJANA TEKNIK/ SISTEM INFORMATIKA</t>
  </si>
  <si>
    <t>2.5. SARJANA TEKNOLOGI PERTANIAN/ TEKNIK GEOLOGI</t>
  </si>
  <si>
    <t>2.6. SARJANA SOSIAL / KESEJAHTERAAN SOSIAL</t>
  </si>
  <si>
    <t>2.7. SARJANA STATISTIK</t>
  </si>
  <si>
    <t>2.8. SARJANA/ D.IV KOMPUTER</t>
  </si>
  <si>
    <t>2.9. SARJANA PSIKOLOGI</t>
  </si>
  <si>
    <t>3.0. SARJANA PENDIDIKAN</t>
  </si>
  <si>
    <t>3.1. SARJANA TEKNIK LINGKUNGAN</t>
  </si>
  <si>
    <t>3.2. SARJANA SASTRA (INGGRIS/ JEPANG DLL)</t>
  </si>
  <si>
    <t>3.3. SARJANA KOMUNIKASI / KOMUNIKASI DAN PENGEMBANGAN MASYARAKAT</t>
  </si>
  <si>
    <t>3.4. SARJANA ADMINISTRASI PUBLIK</t>
  </si>
  <si>
    <t>SARJANA MUDA/D3/AKADEMI</t>
  </si>
  <si>
    <t>3.1. D3 EKONOMI (MANAJEMEN/AKUNTANSI)</t>
  </si>
  <si>
    <t>3.2. D3 KOMPUTER / MANAJEMEN INFORMATIKA</t>
  </si>
  <si>
    <t>3.3. D3 SEKRETARIS</t>
  </si>
  <si>
    <t>3.4. D3 LAINNYA(Man Arsip,Man Pemasaran, DLL)</t>
  </si>
  <si>
    <t>D3 PERHOTELAN</t>
  </si>
  <si>
    <t>D1 KOMPUTER</t>
  </si>
  <si>
    <t>D1 EKONOMI/AKUNTANSI</t>
  </si>
  <si>
    <t>D1 OTOMOTIF</t>
  </si>
  <si>
    <t>SMA/SMK/MA</t>
  </si>
  <si>
    <t>SMEA</t>
  </si>
  <si>
    <t>STM</t>
  </si>
  <si>
    <t>SMKK/SMK Tata Boga/Perhotelan</t>
  </si>
  <si>
    <t>SD</t>
  </si>
  <si>
    <t>JUMLAH DI DAN SMA SEDERAJAT</t>
  </si>
  <si>
    <t>TENAGA OUT SOURCING</t>
  </si>
  <si>
    <t>Tenaga SATPAM</t>
  </si>
  <si>
    <t>Cleaning Service</t>
  </si>
  <si>
    <t>Fisioterapi</t>
  </si>
  <si>
    <t>TOTAL</t>
  </si>
  <si>
    <t>Keterangan jumlah tenaga (B'dasarkan status):</t>
  </si>
  <si>
    <t>JUMLAH TENAGA</t>
  </si>
  <si>
    <t>PEGAWAI MASA PERCOBAAN</t>
  </si>
  <si>
    <t>JUMLAH TOTAL TENAGA</t>
  </si>
  <si>
    <t>Tenaga Medis</t>
  </si>
  <si>
    <t>Tenaga Keperawatan</t>
  </si>
  <si>
    <t>Tenaga Penunjang Medis</t>
  </si>
  <si>
    <t>Tenaga Kefarmasian</t>
  </si>
  <si>
    <t>Tenaga Non Medis</t>
  </si>
  <si>
    <t>JUMLAH TOTAL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</si>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</sst>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12">
    <font>
      <sz val="11.0"/>
      <color theme="1"/>
      <name val="Arial"/>
    </font>
    <font>
      <b/>
      <sz val="16.0"/>
      <color theme="1"/>
      <name val="Cambria"/>
    </font>
    <font>
      <sz val="14.0"/>
      <color theme="1"/>
      <name val="Cambria"/>
    </font>
    <font>
      <b/>
      <sz val="12.0"/>
      <color theme="1"/>
      <name val="Cambria"/>
    </font>
    <font/>
    <font>
      <sz val="12.0"/>
      <color theme="1"/>
      <name val="Cambria"/>
    </font>
    <font>
      <b/>
      <u/>
      <sz val="12.0"/>
      <color theme="1"/>
      <name val="Cambria"/>
    </font>
    <font>
      <sz val="12.0"/>
      <color rgb="FFFF0000"/>
      <name val="Cambria"/>
    </font>
    <font>
      <b/>
      <u/>
      <sz val="12.0"/>
      <color theme="1"/>
      <name val="Cambria"/>
    </font>
    <font>
      <sz val="12.0"/>
      <name val="Cambria"/>
    </font>
    <font>
      <u/>
      <sz val="12.0"/>
      <color theme="1"/>
      <name val="Cambria"/>
    </font>
    <font>
      <sz val="12.0"/>
      <color theme="1"/>
      <name val="Bookman Old Style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2" fillId="2" fontId="3" numFmtId="0" xfId="0" applyAlignment="1" applyBorder="1" applyFill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3" fillId="2" fontId="3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2" fontId="3" numFmtId="0" xfId="0" applyAlignment="1" applyBorder="1" applyFont="1">
      <alignment horizontal="center" vertical="center"/>
    </xf>
    <xf borderId="7" fillId="2" fontId="5" numFmtId="0" xfId="0" applyAlignment="1" applyBorder="1" applyFont="1">
      <alignment vertical="center"/>
    </xf>
    <xf borderId="7" fillId="0" fontId="3" numFmtId="0" xfId="0" applyAlignment="1" applyBorder="1" applyFont="1">
      <alignment vertical="center"/>
    </xf>
    <xf borderId="7" fillId="0" fontId="6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7" fillId="2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vertical="center"/>
    </xf>
    <xf borderId="7" fillId="3" fontId="3" numFmtId="0" xfId="0" applyAlignment="1" applyBorder="1" applyFill="1" applyFont="1">
      <alignment horizontal="center" vertical="center"/>
    </xf>
    <xf borderId="7" fillId="3" fontId="5" numFmtId="0" xfId="0" applyAlignment="1" applyBorder="1" applyFont="1">
      <alignment horizontal="center" vertical="center"/>
    </xf>
    <xf borderId="7" fillId="4" fontId="3" numFmtId="0" xfId="0" applyAlignment="1" applyBorder="1" applyFill="1" applyFont="1">
      <alignment horizontal="center" vertical="center"/>
    </xf>
    <xf borderId="7" fillId="3" fontId="8" numFmtId="0" xfId="0" applyAlignment="1" applyBorder="1" applyFont="1">
      <alignment horizontal="center" vertical="center"/>
    </xf>
    <xf borderId="7" fillId="2" fontId="3" numFmtId="0" xfId="0" applyAlignment="1" applyBorder="1" applyFont="1">
      <alignment vertical="center"/>
    </xf>
    <xf borderId="7" fillId="3" fontId="5" numFmtId="0" xfId="0" applyAlignment="1" applyBorder="1" applyFont="1">
      <alignment shrinkToFit="0" vertical="center" wrapText="1"/>
    </xf>
    <xf borderId="7" fillId="3" fontId="5" numFmtId="0" xfId="0" applyAlignment="1" applyBorder="1" applyFont="1">
      <alignment vertical="center"/>
    </xf>
    <xf borderId="7" fillId="0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shrinkToFit="0" vertical="center" wrapText="1"/>
    </xf>
    <xf borderId="7" fillId="2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vertical="center"/>
    </xf>
    <xf borderId="7" fillId="2" fontId="5" numFmtId="0" xfId="0" applyBorder="1" applyFont="1"/>
    <xf borderId="7" fillId="2" fontId="5" numFmtId="0" xfId="0" applyAlignment="1" applyBorder="1" applyFont="1">
      <alignment horizontal="center"/>
    </xf>
    <xf borderId="3" fillId="2" fontId="5" numFmtId="0" xfId="0" applyAlignment="1" applyBorder="1" applyFont="1">
      <alignment horizontal="center" vertical="center"/>
    </xf>
    <xf borderId="7" fillId="2" fontId="5" numFmtId="164" xfId="0" applyAlignment="1" applyBorder="1" applyFont="1" applyNumberFormat="1">
      <alignment vertical="center"/>
    </xf>
    <xf borderId="7" fillId="2" fontId="5" numFmtId="164" xfId="0" applyAlignment="1" applyBorder="1" applyFont="1" applyNumberFormat="1">
      <alignment horizontal="center" vertical="center"/>
    </xf>
    <xf borderId="7" fillId="2" fontId="10" numFmtId="0" xfId="0" applyAlignment="1" applyBorder="1" applyFont="1">
      <alignment horizontal="center" vertical="center"/>
    </xf>
    <xf borderId="7" fillId="2" fontId="3" numFmtId="0" xfId="0" applyBorder="1" applyFont="1"/>
    <xf borderId="7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0" fillId="0" fontId="5" numFmtId="0" xfId="0" applyFont="1"/>
    <xf borderId="2" fillId="2" fontId="3" numFmtId="0" xfId="0" applyAlignment="1" applyBorder="1" applyFont="1">
      <alignment horizontal="center" shrinkToFit="0" vertical="center" wrapText="1"/>
    </xf>
    <xf borderId="7" fillId="0" fontId="11" numFmtId="0" xfId="0" applyBorder="1" applyFont="1"/>
    <xf borderId="7" fillId="0" fontId="3" numFmtId="0" xfId="0" applyBorder="1" applyFont="1"/>
    <xf borderId="7" fillId="0" fontId="5" numFmtId="0" xfId="0" applyAlignment="1" applyBorder="1" applyFont="1">
      <alignment horizontal="center"/>
    </xf>
    <xf borderId="7" fillId="0" fontId="5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51.63"/>
    <col customWidth="1" min="3" max="26" width="7.63"/>
  </cols>
  <sheetData>
    <row r="1">
      <c r="A1" s="1" t="s">
        <v>0</v>
      </c>
    </row>
    <row r="2">
      <c r="A2" s="2" t="s">
        <v>1</v>
      </c>
      <c r="B2" s="3"/>
      <c r="C2" s="2"/>
      <c r="H2" s="4"/>
      <c r="I2" s="4"/>
      <c r="J2" s="4"/>
      <c r="K2" s="4"/>
      <c r="L2" s="4"/>
      <c r="M2" s="4"/>
      <c r="N2" s="4"/>
      <c r="O2" s="4"/>
    </row>
    <row r="3">
      <c r="A3" s="2" t="s">
        <v>2</v>
      </c>
      <c r="B3" s="3"/>
      <c r="C3" s="2"/>
      <c r="H3" s="4"/>
      <c r="I3" s="4"/>
      <c r="J3" s="4"/>
      <c r="K3" s="4"/>
      <c r="L3" s="4"/>
      <c r="M3" s="4"/>
      <c r="N3" s="4"/>
      <c r="O3" s="4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>
      <c r="A5" s="6" t="s">
        <v>3</v>
      </c>
      <c r="B5" s="6" t="s">
        <v>4</v>
      </c>
      <c r="C5" s="7" t="s">
        <v>5</v>
      </c>
      <c r="D5" s="8"/>
      <c r="E5" s="9"/>
      <c r="F5" s="10" t="s">
        <v>6</v>
      </c>
      <c r="G5" s="8"/>
      <c r="H5" s="9"/>
      <c r="I5" s="10" t="s">
        <v>7</v>
      </c>
      <c r="J5" s="8"/>
      <c r="K5" s="9"/>
      <c r="L5" s="10" t="s">
        <v>8</v>
      </c>
      <c r="M5" s="8"/>
      <c r="N5" s="9"/>
      <c r="O5" s="6" t="s">
        <v>9</v>
      </c>
    </row>
    <row r="6">
      <c r="A6" s="11"/>
      <c r="B6" s="11"/>
      <c r="C6" s="12" t="s">
        <v>10</v>
      </c>
      <c r="D6" s="12" t="s">
        <v>11</v>
      </c>
      <c r="E6" s="12" t="s">
        <v>9</v>
      </c>
      <c r="F6" s="12" t="s">
        <v>10</v>
      </c>
      <c r="G6" s="12" t="s">
        <v>11</v>
      </c>
      <c r="H6" s="12" t="s">
        <v>9</v>
      </c>
      <c r="I6" s="12" t="s">
        <v>10</v>
      </c>
      <c r="J6" s="12" t="s">
        <v>11</v>
      </c>
      <c r="K6" s="12" t="s">
        <v>9</v>
      </c>
      <c r="L6" s="12" t="s">
        <v>10</v>
      </c>
      <c r="M6" s="12" t="s">
        <v>11</v>
      </c>
      <c r="N6" s="12" t="s">
        <v>9</v>
      </c>
      <c r="O6" s="11"/>
    </row>
    <row r="7">
      <c r="A7" s="13"/>
      <c r="B7" s="14" t="s">
        <v>12</v>
      </c>
      <c r="C7" s="15"/>
      <c r="D7" s="15"/>
      <c r="E7" s="16">
        <f t="shared" ref="E7:E12" si="1">SUM(C7:D7)</f>
        <v>0</v>
      </c>
      <c r="F7" s="17"/>
      <c r="G7" s="17"/>
      <c r="H7" s="16">
        <f t="shared" ref="H7:H12" si="2">SUM(F7:G7)</f>
        <v>0</v>
      </c>
      <c r="I7" s="18"/>
      <c r="J7" s="18"/>
      <c r="K7" s="16">
        <f t="shared" ref="K7:K12" si="3">SUM(I7:J7)</f>
        <v>0</v>
      </c>
      <c r="L7" s="18"/>
      <c r="M7" s="18"/>
      <c r="N7" s="16">
        <f t="shared" ref="N7:N12" si="4">SUM(L7:M7)</f>
        <v>0</v>
      </c>
      <c r="O7" s="16">
        <f t="shared" ref="O7:O13" si="5">SUM(N7,K7,H7,E7)</f>
        <v>0</v>
      </c>
    </row>
    <row r="8">
      <c r="A8" s="19">
        <v>1.0</v>
      </c>
      <c r="B8" s="20" t="s">
        <v>13</v>
      </c>
      <c r="C8" s="18">
        <v>6.0</v>
      </c>
      <c r="D8" s="18">
        <v>12.0</v>
      </c>
      <c r="E8" s="21">
        <f t="shared" si="1"/>
        <v>18</v>
      </c>
      <c r="F8" s="18">
        <v>6.0</v>
      </c>
      <c r="G8" s="18">
        <v>5.0</v>
      </c>
      <c r="H8" s="21">
        <f t="shared" si="2"/>
        <v>11</v>
      </c>
      <c r="I8" s="18">
        <v>4.0</v>
      </c>
      <c r="J8" s="18">
        <v>1.0</v>
      </c>
      <c r="K8" s="21">
        <f t="shared" si="3"/>
        <v>5</v>
      </c>
      <c r="L8" s="18">
        <v>15.0</v>
      </c>
      <c r="M8" s="18">
        <v>9.0</v>
      </c>
      <c r="N8" s="16">
        <f t="shared" si="4"/>
        <v>24</v>
      </c>
      <c r="O8" s="16">
        <f t="shared" si="5"/>
        <v>58</v>
      </c>
    </row>
    <row r="9">
      <c r="A9" s="19">
        <v>2.0</v>
      </c>
      <c r="B9" s="20" t="s">
        <v>14</v>
      </c>
      <c r="C9" s="18">
        <v>2.0</v>
      </c>
      <c r="D9" s="18"/>
      <c r="E9" s="16">
        <f t="shared" si="1"/>
        <v>2</v>
      </c>
      <c r="F9" s="18"/>
      <c r="G9" s="18"/>
      <c r="H9" s="16">
        <f t="shared" si="2"/>
        <v>0</v>
      </c>
      <c r="I9" s="18"/>
      <c r="J9" s="18"/>
      <c r="K9" s="16">
        <f t="shared" si="3"/>
        <v>0</v>
      </c>
      <c r="L9" s="18">
        <v>2.0</v>
      </c>
      <c r="M9" s="18"/>
      <c r="N9" s="16">
        <f t="shared" si="4"/>
        <v>2</v>
      </c>
      <c r="O9" s="16">
        <f t="shared" si="5"/>
        <v>4</v>
      </c>
    </row>
    <row r="10">
      <c r="A10" s="19">
        <v>3.0</v>
      </c>
      <c r="B10" s="20" t="s">
        <v>15</v>
      </c>
      <c r="C10" s="18"/>
      <c r="D10" s="18"/>
      <c r="E10" s="16">
        <f t="shared" si="1"/>
        <v>0</v>
      </c>
      <c r="F10" s="18">
        <v>9.0</v>
      </c>
      <c r="G10" s="18">
        <v>8.0</v>
      </c>
      <c r="H10" s="16">
        <f t="shared" si="2"/>
        <v>17</v>
      </c>
      <c r="I10" s="18">
        <v>4.0</v>
      </c>
      <c r="J10" s="18">
        <v>9.0</v>
      </c>
      <c r="K10" s="16">
        <f t="shared" si="3"/>
        <v>13</v>
      </c>
      <c r="L10" s="18"/>
      <c r="M10" s="18"/>
      <c r="N10" s="16">
        <f t="shared" si="4"/>
        <v>0</v>
      </c>
      <c r="O10" s="16">
        <f t="shared" si="5"/>
        <v>30</v>
      </c>
    </row>
    <row r="11">
      <c r="A11" s="19">
        <v>4.0</v>
      </c>
      <c r="B11" s="20" t="s">
        <v>16</v>
      </c>
      <c r="C11" s="18"/>
      <c r="D11" s="18"/>
      <c r="E11" s="16">
        <f t="shared" si="1"/>
        <v>0</v>
      </c>
      <c r="F11" s="18"/>
      <c r="G11" s="18"/>
      <c r="H11" s="16">
        <f t="shared" si="2"/>
        <v>0</v>
      </c>
      <c r="I11" s="18"/>
      <c r="J11" s="18"/>
      <c r="K11" s="16">
        <f t="shared" si="3"/>
        <v>0</v>
      </c>
      <c r="L11" s="18">
        <v>1.0</v>
      </c>
      <c r="M11" s="18">
        <v>2.0</v>
      </c>
      <c r="N11" s="16">
        <f t="shared" si="4"/>
        <v>3</v>
      </c>
      <c r="O11" s="16">
        <f t="shared" si="5"/>
        <v>3</v>
      </c>
    </row>
    <row r="12">
      <c r="A12" s="19">
        <v>5.0</v>
      </c>
      <c r="B12" s="20" t="s">
        <v>17</v>
      </c>
      <c r="C12" s="18"/>
      <c r="D12" s="18"/>
      <c r="E12" s="16">
        <f t="shared" si="1"/>
        <v>0</v>
      </c>
      <c r="F12" s="18"/>
      <c r="G12" s="18">
        <v>1.0</v>
      </c>
      <c r="H12" s="16">
        <f t="shared" si="2"/>
        <v>1</v>
      </c>
      <c r="I12" s="18"/>
      <c r="J12" s="18"/>
      <c r="K12" s="16">
        <f t="shared" si="3"/>
        <v>0</v>
      </c>
      <c r="L12" s="18">
        <v>1.0</v>
      </c>
      <c r="M12" s="18">
        <v>2.0</v>
      </c>
      <c r="N12" s="16">
        <f t="shared" si="4"/>
        <v>3</v>
      </c>
      <c r="O12" s="16">
        <f t="shared" si="5"/>
        <v>4</v>
      </c>
    </row>
    <row r="13">
      <c r="A13" s="7" t="s">
        <v>18</v>
      </c>
      <c r="B13" s="9"/>
      <c r="C13" s="12">
        <f t="shared" ref="C13:N13" si="6">SUM(C7:C12)</f>
        <v>8</v>
      </c>
      <c r="D13" s="12">
        <f t="shared" si="6"/>
        <v>12</v>
      </c>
      <c r="E13" s="12">
        <f t="shared" si="6"/>
        <v>20</v>
      </c>
      <c r="F13" s="12">
        <f t="shared" si="6"/>
        <v>15</v>
      </c>
      <c r="G13" s="12">
        <f t="shared" si="6"/>
        <v>14</v>
      </c>
      <c r="H13" s="12">
        <f t="shared" si="6"/>
        <v>29</v>
      </c>
      <c r="I13" s="12">
        <f t="shared" si="6"/>
        <v>8</v>
      </c>
      <c r="J13" s="12">
        <f t="shared" si="6"/>
        <v>10</v>
      </c>
      <c r="K13" s="12">
        <f t="shared" si="6"/>
        <v>18</v>
      </c>
      <c r="L13" s="12">
        <f t="shared" si="6"/>
        <v>19</v>
      </c>
      <c r="M13" s="12">
        <f t="shared" si="6"/>
        <v>13</v>
      </c>
      <c r="N13" s="12">
        <f t="shared" si="6"/>
        <v>32</v>
      </c>
      <c r="O13" s="12">
        <f t="shared" si="5"/>
        <v>99</v>
      </c>
    </row>
    <row r="14">
      <c r="A14" s="13"/>
      <c r="B14" s="14" t="s">
        <v>19</v>
      </c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>
      <c r="A15" s="19">
        <v>1.0</v>
      </c>
      <c r="B15" s="20" t="s">
        <v>20</v>
      </c>
      <c r="C15" s="18"/>
      <c r="D15" s="18"/>
      <c r="E15" s="16">
        <f t="shared" ref="E15:E23" si="7">SUM(C15:D15)</f>
        <v>0</v>
      </c>
      <c r="F15" s="18">
        <v>12.0</v>
      </c>
      <c r="G15" s="18">
        <v>21.0</v>
      </c>
      <c r="H15" s="16">
        <f t="shared" ref="H15:H23" si="8">SUM(F15:G15)</f>
        <v>33</v>
      </c>
      <c r="I15" s="18">
        <v>12.0</v>
      </c>
      <c r="J15" s="18">
        <v>15.0</v>
      </c>
      <c r="K15" s="16">
        <f t="shared" ref="K15:K23" si="9">SUM(I15:J15)</f>
        <v>27</v>
      </c>
      <c r="L15" s="18"/>
      <c r="M15" s="18"/>
      <c r="N15" s="16">
        <f t="shared" ref="N15:N23" si="10">SUM(L15:M15)</f>
        <v>0</v>
      </c>
      <c r="O15" s="21">
        <f t="shared" ref="O15:O24" si="11">SUM(N15,K15,H15,E15)</f>
        <v>60</v>
      </c>
    </row>
    <row r="16">
      <c r="A16" s="19">
        <v>2.0</v>
      </c>
      <c r="B16" s="20" t="s">
        <v>21</v>
      </c>
      <c r="C16" s="18"/>
      <c r="D16" s="22">
        <v>2.0</v>
      </c>
      <c r="E16" s="16">
        <f t="shared" si="7"/>
        <v>2</v>
      </c>
      <c r="F16" s="18">
        <v>78.0</v>
      </c>
      <c r="G16" s="18">
        <v>133.0</v>
      </c>
      <c r="H16" s="16">
        <f t="shared" si="8"/>
        <v>211</v>
      </c>
      <c r="I16" s="18">
        <v>51.0</v>
      </c>
      <c r="J16" s="18">
        <v>75.0</v>
      </c>
      <c r="K16" s="16">
        <f t="shared" si="9"/>
        <v>126</v>
      </c>
      <c r="L16" s="18"/>
      <c r="M16" s="18"/>
      <c r="N16" s="16">
        <f t="shared" si="10"/>
        <v>0</v>
      </c>
      <c r="O16" s="21">
        <f t="shared" si="11"/>
        <v>339</v>
      </c>
    </row>
    <row r="17">
      <c r="A17" s="19">
        <v>3.0</v>
      </c>
      <c r="B17" s="20" t="s">
        <v>22</v>
      </c>
      <c r="C17" s="18"/>
      <c r="D17" s="22"/>
      <c r="E17" s="16">
        <f t="shared" si="7"/>
        <v>0</v>
      </c>
      <c r="F17" s="18"/>
      <c r="G17" s="18">
        <v>1.0</v>
      </c>
      <c r="H17" s="16">
        <f t="shared" si="8"/>
        <v>1</v>
      </c>
      <c r="I17" s="18"/>
      <c r="J17" s="18">
        <v>1.0</v>
      </c>
      <c r="K17" s="16">
        <f t="shared" si="9"/>
        <v>1</v>
      </c>
      <c r="L17" s="18"/>
      <c r="M17" s="18"/>
      <c r="N17" s="16">
        <f t="shared" si="10"/>
        <v>0</v>
      </c>
      <c r="O17" s="21">
        <f t="shared" si="11"/>
        <v>2</v>
      </c>
    </row>
    <row r="18">
      <c r="A18" s="19">
        <v>4.0</v>
      </c>
      <c r="B18" s="20" t="s">
        <v>23</v>
      </c>
      <c r="C18" s="18"/>
      <c r="D18" s="22">
        <v>1.0</v>
      </c>
      <c r="E18" s="16">
        <f t="shared" si="7"/>
        <v>1</v>
      </c>
      <c r="F18" s="18"/>
      <c r="G18" s="18">
        <v>31.0</v>
      </c>
      <c r="H18" s="16">
        <f t="shared" si="8"/>
        <v>31</v>
      </c>
      <c r="I18" s="18"/>
      <c r="J18" s="18">
        <v>5.0</v>
      </c>
      <c r="K18" s="16">
        <f t="shared" si="9"/>
        <v>5</v>
      </c>
      <c r="L18" s="18"/>
      <c r="M18" s="18"/>
      <c r="N18" s="16">
        <f t="shared" si="10"/>
        <v>0</v>
      </c>
      <c r="O18" s="21">
        <f t="shared" si="11"/>
        <v>37</v>
      </c>
    </row>
    <row r="19">
      <c r="A19" s="19">
        <v>5.0</v>
      </c>
      <c r="B19" s="20" t="s">
        <v>24</v>
      </c>
      <c r="C19" s="18"/>
      <c r="D19" s="22"/>
      <c r="E19" s="16">
        <f t="shared" si="7"/>
        <v>0</v>
      </c>
      <c r="F19" s="18"/>
      <c r="G19" s="18">
        <v>8.0</v>
      </c>
      <c r="H19" s="16">
        <f t="shared" si="8"/>
        <v>8</v>
      </c>
      <c r="I19" s="18"/>
      <c r="J19" s="18"/>
      <c r="K19" s="16">
        <f t="shared" si="9"/>
        <v>0</v>
      </c>
      <c r="L19" s="18"/>
      <c r="M19" s="18"/>
      <c r="N19" s="16">
        <f t="shared" si="10"/>
        <v>0</v>
      </c>
      <c r="O19" s="21">
        <f t="shared" si="11"/>
        <v>8</v>
      </c>
    </row>
    <row r="20">
      <c r="A20" s="19">
        <v>6.0</v>
      </c>
      <c r="B20" s="20" t="s">
        <v>25</v>
      </c>
      <c r="C20" s="18"/>
      <c r="D20" s="22"/>
      <c r="E20" s="16">
        <f t="shared" si="7"/>
        <v>0</v>
      </c>
      <c r="F20" s="18"/>
      <c r="G20" s="18"/>
      <c r="H20" s="16">
        <f t="shared" si="8"/>
        <v>0</v>
      </c>
      <c r="I20" s="18"/>
      <c r="J20" s="18"/>
      <c r="K20" s="16">
        <f t="shared" si="9"/>
        <v>0</v>
      </c>
      <c r="L20" s="18"/>
      <c r="M20" s="18"/>
      <c r="N20" s="16">
        <f t="shared" si="10"/>
        <v>0</v>
      </c>
      <c r="O20" s="21">
        <f t="shared" si="11"/>
        <v>0</v>
      </c>
    </row>
    <row r="21" ht="15.75" customHeight="1">
      <c r="A21" s="19">
        <v>7.0</v>
      </c>
      <c r="B21" s="20" t="s">
        <v>26</v>
      </c>
      <c r="C21" s="18"/>
      <c r="D21" s="22"/>
      <c r="E21" s="16">
        <f t="shared" si="7"/>
        <v>0</v>
      </c>
      <c r="F21" s="18"/>
      <c r="G21" s="18">
        <v>3.0</v>
      </c>
      <c r="H21" s="16">
        <f t="shared" si="8"/>
        <v>3</v>
      </c>
      <c r="I21" s="18"/>
      <c r="J21" s="18"/>
      <c r="K21" s="16">
        <f t="shared" si="9"/>
        <v>0</v>
      </c>
      <c r="L21" s="18"/>
      <c r="M21" s="18"/>
      <c r="N21" s="16">
        <f t="shared" si="10"/>
        <v>0</v>
      </c>
      <c r="O21" s="21">
        <f t="shared" si="11"/>
        <v>3</v>
      </c>
    </row>
    <row r="22" ht="15.75" customHeight="1">
      <c r="A22" s="19">
        <v>8.0</v>
      </c>
      <c r="B22" s="20" t="s">
        <v>27</v>
      </c>
      <c r="C22" s="18"/>
      <c r="D22" s="22"/>
      <c r="E22" s="16">
        <f t="shared" si="7"/>
        <v>0</v>
      </c>
      <c r="F22" s="18"/>
      <c r="G22" s="18"/>
      <c r="H22" s="16">
        <f t="shared" si="8"/>
        <v>0</v>
      </c>
      <c r="I22" s="18"/>
      <c r="J22" s="18"/>
      <c r="K22" s="16">
        <f t="shared" si="9"/>
        <v>0</v>
      </c>
      <c r="L22" s="18"/>
      <c r="M22" s="18"/>
      <c r="N22" s="16">
        <f t="shared" si="10"/>
        <v>0</v>
      </c>
      <c r="O22" s="16">
        <f t="shared" si="11"/>
        <v>0</v>
      </c>
    </row>
    <row r="23" ht="15.75" customHeight="1">
      <c r="A23" s="19">
        <v>9.0</v>
      </c>
      <c r="B23" s="20" t="s">
        <v>28</v>
      </c>
      <c r="C23" s="18"/>
      <c r="D23" s="22"/>
      <c r="E23" s="16">
        <f t="shared" si="7"/>
        <v>0</v>
      </c>
      <c r="F23" s="18"/>
      <c r="G23" s="18">
        <v>1.0</v>
      </c>
      <c r="H23" s="16">
        <f t="shared" si="8"/>
        <v>1</v>
      </c>
      <c r="I23" s="18"/>
      <c r="J23" s="18"/>
      <c r="K23" s="16">
        <f t="shared" si="9"/>
        <v>0</v>
      </c>
      <c r="L23" s="18"/>
      <c r="M23" s="18"/>
      <c r="N23" s="16">
        <f t="shared" si="10"/>
        <v>0</v>
      </c>
      <c r="O23" s="16">
        <f t="shared" si="11"/>
        <v>1</v>
      </c>
    </row>
    <row r="24" ht="15.75" customHeight="1">
      <c r="A24" s="7" t="s">
        <v>18</v>
      </c>
      <c r="B24" s="9"/>
      <c r="C24" s="12">
        <f t="shared" ref="C24:N24" si="12">SUM(C14:C23)</f>
        <v>0</v>
      </c>
      <c r="D24" s="23">
        <f t="shared" si="12"/>
        <v>3</v>
      </c>
      <c r="E24" s="12">
        <f t="shared" si="12"/>
        <v>3</v>
      </c>
      <c r="F24" s="12">
        <f t="shared" si="12"/>
        <v>90</v>
      </c>
      <c r="G24" s="12">
        <f t="shared" si="12"/>
        <v>198</v>
      </c>
      <c r="H24" s="12">
        <f t="shared" si="12"/>
        <v>288</v>
      </c>
      <c r="I24" s="12">
        <f t="shared" si="12"/>
        <v>63</v>
      </c>
      <c r="J24" s="12">
        <f t="shared" si="12"/>
        <v>96</v>
      </c>
      <c r="K24" s="12">
        <f t="shared" si="12"/>
        <v>159</v>
      </c>
      <c r="L24" s="12">
        <f t="shared" si="12"/>
        <v>0</v>
      </c>
      <c r="M24" s="12">
        <f t="shared" si="12"/>
        <v>0</v>
      </c>
      <c r="N24" s="12">
        <f t="shared" si="12"/>
        <v>0</v>
      </c>
      <c r="O24" s="12">
        <f t="shared" si="11"/>
        <v>450</v>
      </c>
    </row>
    <row r="25" ht="15.75" customHeight="1">
      <c r="A25" s="13"/>
      <c r="B25" s="14" t="s">
        <v>29</v>
      </c>
      <c r="C25" s="15"/>
      <c r="D25" s="2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15.75" customHeight="1">
      <c r="A26" s="19">
        <v>1.0</v>
      </c>
      <c r="B26" s="20" t="s">
        <v>30</v>
      </c>
      <c r="C26" s="18"/>
      <c r="D26" s="22">
        <v>1.0</v>
      </c>
      <c r="E26" s="16">
        <f t="shared" ref="E26:E28" si="13">SUM(C26:D26)</f>
        <v>1</v>
      </c>
      <c r="F26" s="18"/>
      <c r="G26" s="18">
        <v>5.0</v>
      </c>
      <c r="H26" s="16">
        <f t="shared" ref="H26:H28" si="14">SUM(F26:G26)</f>
        <v>5</v>
      </c>
      <c r="I26" s="18"/>
      <c r="J26" s="18">
        <v>3.0</v>
      </c>
      <c r="K26" s="16">
        <f t="shared" ref="K26:K28" si="15">SUM(I26:J26)</f>
        <v>3</v>
      </c>
      <c r="L26" s="18"/>
      <c r="M26" s="18"/>
      <c r="N26" s="16">
        <f t="shared" ref="N26:N28" si="16">SUM(L26:M26)</f>
        <v>0</v>
      </c>
      <c r="O26" s="16">
        <f t="shared" ref="O26:O29" si="17">SUM(N26,K26,H26,E26)</f>
        <v>9</v>
      </c>
    </row>
    <row r="27" ht="15.75" customHeight="1">
      <c r="A27" s="19">
        <v>2.0</v>
      </c>
      <c r="B27" s="20" t="s">
        <v>31</v>
      </c>
      <c r="C27" s="18"/>
      <c r="D27" s="22"/>
      <c r="E27" s="16">
        <f t="shared" si="13"/>
        <v>0</v>
      </c>
      <c r="F27" s="18">
        <v>1.0</v>
      </c>
      <c r="G27" s="18"/>
      <c r="H27" s="16">
        <f t="shared" si="14"/>
        <v>1</v>
      </c>
      <c r="I27" s="18">
        <v>0.0</v>
      </c>
      <c r="J27" s="18"/>
      <c r="K27" s="16">
        <f t="shared" si="15"/>
        <v>0</v>
      </c>
      <c r="L27" s="18"/>
      <c r="M27" s="18"/>
      <c r="N27" s="16">
        <f t="shared" si="16"/>
        <v>0</v>
      </c>
      <c r="O27" s="16">
        <f t="shared" si="17"/>
        <v>1</v>
      </c>
    </row>
    <row r="28" ht="15.75" customHeight="1">
      <c r="A28" s="19">
        <v>3.0</v>
      </c>
      <c r="B28" s="20" t="s">
        <v>32</v>
      </c>
      <c r="C28" s="18"/>
      <c r="D28" s="22"/>
      <c r="E28" s="16">
        <f t="shared" si="13"/>
        <v>0</v>
      </c>
      <c r="F28" s="18">
        <v>9.0</v>
      </c>
      <c r="G28" s="18">
        <v>27.0</v>
      </c>
      <c r="H28" s="16">
        <f t="shared" si="14"/>
        <v>36</v>
      </c>
      <c r="I28" s="18"/>
      <c r="J28" s="18">
        <v>3.0</v>
      </c>
      <c r="K28" s="16">
        <f t="shared" si="15"/>
        <v>3</v>
      </c>
      <c r="L28" s="18"/>
      <c r="M28" s="18"/>
      <c r="N28" s="16">
        <f t="shared" si="16"/>
        <v>0</v>
      </c>
      <c r="O28" s="16">
        <f t="shared" si="17"/>
        <v>39</v>
      </c>
    </row>
    <row r="29" ht="15.75" customHeight="1">
      <c r="A29" s="7" t="s">
        <v>18</v>
      </c>
      <c r="B29" s="9"/>
      <c r="C29" s="12">
        <f t="shared" ref="C29:N29" si="18">SUM(C25:C28)</f>
        <v>0</v>
      </c>
      <c r="D29" s="23">
        <f t="shared" si="18"/>
        <v>1</v>
      </c>
      <c r="E29" s="12">
        <f t="shared" si="18"/>
        <v>1</v>
      </c>
      <c r="F29" s="12">
        <f t="shared" si="18"/>
        <v>10</v>
      </c>
      <c r="G29" s="12">
        <f t="shared" si="18"/>
        <v>32</v>
      </c>
      <c r="H29" s="12">
        <f t="shared" si="18"/>
        <v>42</v>
      </c>
      <c r="I29" s="12">
        <f t="shared" si="18"/>
        <v>0</v>
      </c>
      <c r="J29" s="12">
        <f t="shared" si="18"/>
        <v>6</v>
      </c>
      <c r="K29" s="12">
        <f t="shared" si="18"/>
        <v>6</v>
      </c>
      <c r="L29" s="12">
        <f t="shared" si="18"/>
        <v>0</v>
      </c>
      <c r="M29" s="12">
        <f t="shared" si="18"/>
        <v>0</v>
      </c>
      <c r="N29" s="12">
        <f t="shared" si="18"/>
        <v>0</v>
      </c>
      <c r="O29" s="12">
        <f t="shared" si="17"/>
        <v>49</v>
      </c>
    </row>
    <row r="30" ht="15.75" customHeight="1">
      <c r="A30" s="25"/>
      <c r="B30" s="14" t="s">
        <v>33</v>
      </c>
      <c r="C30" s="15"/>
      <c r="D30" s="2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ht="15.75" customHeight="1">
      <c r="A31" s="19">
        <v>1.0</v>
      </c>
      <c r="B31" s="20" t="s">
        <v>34</v>
      </c>
      <c r="C31" s="18">
        <v>7.0</v>
      </c>
      <c r="D31" s="22">
        <v>2.0</v>
      </c>
      <c r="E31" s="16">
        <f t="shared" ref="E31:E33" si="19">SUM(C31:D31)</f>
        <v>9</v>
      </c>
      <c r="F31" s="18">
        <v>2.0</v>
      </c>
      <c r="G31" s="18">
        <v>2.0</v>
      </c>
      <c r="H31" s="16">
        <f t="shared" ref="H31:H33" si="20">SUM(F31:G31)</f>
        <v>4</v>
      </c>
      <c r="I31" s="18"/>
      <c r="J31" s="18"/>
      <c r="K31" s="16">
        <f t="shared" ref="K31:K33" si="21">SUM(I31:J31)</f>
        <v>0</v>
      </c>
      <c r="L31" s="18"/>
      <c r="M31" s="18"/>
      <c r="N31" s="16">
        <f t="shared" ref="N31:N33" si="22">SUM(L31:M31)</f>
        <v>0</v>
      </c>
      <c r="O31" s="16">
        <f t="shared" ref="O31:O34" si="23">SUM(N31,K31,H31,E31)</f>
        <v>13</v>
      </c>
    </row>
    <row r="32" ht="15.75" customHeight="1">
      <c r="A32" s="19">
        <v>2.0</v>
      </c>
      <c r="B32" s="20" t="s">
        <v>35</v>
      </c>
      <c r="C32" s="18">
        <v>1.0</v>
      </c>
      <c r="D32" s="22"/>
      <c r="E32" s="16">
        <f t="shared" si="19"/>
        <v>1</v>
      </c>
      <c r="F32" s="18">
        <v>3.0</v>
      </c>
      <c r="G32" s="18">
        <v>2.0</v>
      </c>
      <c r="H32" s="16">
        <f t="shared" si="20"/>
        <v>5</v>
      </c>
      <c r="I32" s="18"/>
      <c r="J32" s="18">
        <v>2.0</v>
      </c>
      <c r="K32" s="16">
        <f t="shared" si="21"/>
        <v>2</v>
      </c>
      <c r="L32" s="18"/>
      <c r="M32" s="18"/>
      <c r="N32" s="16">
        <f t="shared" si="22"/>
        <v>0</v>
      </c>
      <c r="O32" s="16">
        <f t="shared" si="23"/>
        <v>8</v>
      </c>
    </row>
    <row r="33" ht="15.75" customHeight="1">
      <c r="A33" s="19">
        <v>3.0</v>
      </c>
      <c r="B33" s="20" t="s">
        <v>36</v>
      </c>
      <c r="C33" s="18"/>
      <c r="D33" s="22"/>
      <c r="E33" s="16">
        <f t="shared" si="19"/>
        <v>0</v>
      </c>
      <c r="F33" s="18"/>
      <c r="G33" s="18">
        <v>2.0</v>
      </c>
      <c r="H33" s="16">
        <f t="shared" si="20"/>
        <v>2</v>
      </c>
      <c r="I33" s="18"/>
      <c r="J33" s="18"/>
      <c r="K33" s="16">
        <f t="shared" si="21"/>
        <v>0</v>
      </c>
      <c r="L33" s="18"/>
      <c r="M33" s="18"/>
      <c r="N33" s="16">
        <f t="shared" si="22"/>
        <v>0</v>
      </c>
      <c r="O33" s="16">
        <f t="shared" si="23"/>
        <v>2</v>
      </c>
    </row>
    <row r="34" ht="15.75" customHeight="1">
      <c r="A34" s="7" t="s">
        <v>18</v>
      </c>
      <c r="B34" s="9"/>
      <c r="C34" s="12">
        <f t="shared" ref="C34:N34" si="24">SUM(C30:C33)</f>
        <v>8</v>
      </c>
      <c r="D34" s="23">
        <f t="shared" si="24"/>
        <v>2</v>
      </c>
      <c r="E34" s="12">
        <f t="shared" si="24"/>
        <v>10</v>
      </c>
      <c r="F34" s="12">
        <f t="shared" si="24"/>
        <v>5</v>
      </c>
      <c r="G34" s="12">
        <f t="shared" si="24"/>
        <v>6</v>
      </c>
      <c r="H34" s="12">
        <f t="shared" si="24"/>
        <v>11</v>
      </c>
      <c r="I34" s="12">
        <f t="shared" si="24"/>
        <v>0</v>
      </c>
      <c r="J34" s="12">
        <f t="shared" si="24"/>
        <v>2</v>
      </c>
      <c r="K34" s="12">
        <f t="shared" si="24"/>
        <v>2</v>
      </c>
      <c r="L34" s="12">
        <f t="shared" si="24"/>
        <v>0</v>
      </c>
      <c r="M34" s="12">
        <f t="shared" si="24"/>
        <v>0</v>
      </c>
      <c r="N34" s="12">
        <f t="shared" si="24"/>
        <v>0</v>
      </c>
      <c r="O34" s="12">
        <f t="shared" si="23"/>
        <v>23</v>
      </c>
    </row>
    <row r="35" ht="15.75" customHeight="1">
      <c r="A35" s="19"/>
      <c r="B35" s="14" t="s">
        <v>37</v>
      </c>
      <c r="C35" s="15"/>
      <c r="D35" s="24"/>
      <c r="E35" s="16"/>
      <c r="F35" s="18"/>
      <c r="G35" s="18"/>
      <c r="H35" s="16"/>
      <c r="I35" s="18"/>
      <c r="J35" s="18"/>
      <c r="K35" s="16"/>
      <c r="L35" s="18"/>
      <c r="M35" s="18"/>
      <c r="N35" s="16"/>
      <c r="O35" s="16"/>
    </row>
    <row r="36" ht="15.75" customHeight="1">
      <c r="A36" s="19">
        <v>1.0</v>
      </c>
      <c r="B36" s="20" t="s">
        <v>38</v>
      </c>
      <c r="C36" s="18"/>
      <c r="D36" s="22"/>
      <c r="E36" s="16">
        <f>SUM(C36:D36)</f>
        <v>0</v>
      </c>
      <c r="F36" s="18"/>
      <c r="G36" s="18">
        <v>2.0</v>
      </c>
      <c r="H36" s="16">
        <f>SUM(F36:G36)</f>
        <v>2</v>
      </c>
      <c r="I36" s="18"/>
      <c r="J36" s="18">
        <v>3.0</v>
      </c>
      <c r="K36" s="16">
        <f>SUM(I36:J36)</f>
        <v>3</v>
      </c>
      <c r="L36" s="18"/>
      <c r="M36" s="18"/>
      <c r="N36" s="16">
        <f>SUM(L36:M36)</f>
        <v>0</v>
      </c>
      <c r="O36" s="16">
        <f t="shared" ref="O36:O37" si="26">SUM(N36,K36,H36,E36)</f>
        <v>5</v>
      </c>
    </row>
    <row r="37" ht="15.75" customHeight="1">
      <c r="A37" s="7" t="s">
        <v>18</v>
      </c>
      <c r="B37" s="9"/>
      <c r="C37" s="12">
        <f t="shared" ref="C37:N37" si="25">SUM(C35:C36)</f>
        <v>0</v>
      </c>
      <c r="D37" s="23">
        <f t="shared" si="25"/>
        <v>0</v>
      </c>
      <c r="E37" s="12">
        <f t="shared" si="25"/>
        <v>0</v>
      </c>
      <c r="F37" s="12">
        <f t="shared" si="25"/>
        <v>0</v>
      </c>
      <c r="G37" s="12">
        <f t="shared" si="25"/>
        <v>2</v>
      </c>
      <c r="H37" s="12">
        <f t="shared" si="25"/>
        <v>2</v>
      </c>
      <c r="I37" s="12">
        <f t="shared" si="25"/>
        <v>0</v>
      </c>
      <c r="J37" s="12">
        <f t="shared" si="25"/>
        <v>3</v>
      </c>
      <c r="K37" s="12">
        <f t="shared" si="25"/>
        <v>3</v>
      </c>
      <c r="L37" s="12">
        <f t="shared" si="25"/>
        <v>0</v>
      </c>
      <c r="M37" s="12">
        <f t="shared" si="25"/>
        <v>0</v>
      </c>
      <c r="N37" s="12">
        <f t="shared" si="25"/>
        <v>0</v>
      </c>
      <c r="O37" s="12">
        <f t="shared" si="26"/>
        <v>5</v>
      </c>
    </row>
    <row r="38" ht="15.75" customHeight="1">
      <c r="A38" s="13"/>
      <c r="B38" s="14" t="s">
        <v>39</v>
      </c>
      <c r="C38" s="15"/>
      <c r="D38" s="2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ht="45.75" customHeight="1">
      <c r="A39" s="19">
        <v>1.0</v>
      </c>
      <c r="B39" s="26" t="s">
        <v>40</v>
      </c>
      <c r="C39" s="18"/>
      <c r="D39" s="22">
        <v>2.0</v>
      </c>
      <c r="E39" s="16">
        <f t="shared" ref="E39:E49" si="27">SUM(C39:D39)</f>
        <v>2</v>
      </c>
      <c r="F39" s="18">
        <v>4.0</v>
      </c>
      <c r="G39" s="18">
        <v>4.0</v>
      </c>
      <c r="H39" s="16">
        <f t="shared" ref="H39:H49" si="28">SUM(F39:G39)</f>
        <v>8</v>
      </c>
      <c r="I39" s="18">
        <v>2.0</v>
      </c>
      <c r="J39" s="18">
        <v>2.0</v>
      </c>
      <c r="K39" s="16">
        <f t="shared" ref="K39:K49" si="29">SUM(I39:J39)</f>
        <v>4</v>
      </c>
      <c r="L39" s="18"/>
      <c r="M39" s="18"/>
      <c r="N39" s="16">
        <f t="shared" ref="N39:N49" si="30">SUM(L39:M39)</f>
        <v>0</v>
      </c>
      <c r="O39" s="16">
        <f t="shared" ref="O39:O50" si="31">SUM(N39,K39,H39,E39)</f>
        <v>14</v>
      </c>
    </row>
    <row r="40" ht="15.75" customHeight="1">
      <c r="A40" s="19">
        <v>2.0</v>
      </c>
      <c r="B40" s="27" t="s">
        <v>41</v>
      </c>
      <c r="C40" s="18">
        <v>1.0</v>
      </c>
      <c r="D40" s="22"/>
      <c r="E40" s="16">
        <f t="shared" si="27"/>
        <v>1</v>
      </c>
      <c r="F40" s="18">
        <v>7.0</v>
      </c>
      <c r="G40" s="18">
        <v>1.0</v>
      </c>
      <c r="H40" s="16">
        <f t="shared" si="28"/>
        <v>8</v>
      </c>
      <c r="I40" s="18">
        <v>1.0</v>
      </c>
      <c r="J40" s="18">
        <v>1.0</v>
      </c>
      <c r="K40" s="16">
        <f t="shared" si="29"/>
        <v>2</v>
      </c>
      <c r="L40" s="18"/>
      <c r="M40" s="18"/>
      <c r="N40" s="16">
        <f t="shared" si="30"/>
        <v>0</v>
      </c>
      <c r="O40" s="16">
        <f t="shared" si="31"/>
        <v>11</v>
      </c>
    </row>
    <row r="41" ht="15.75" customHeight="1">
      <c r="A41" s="19">
        <v>3.0</v>
      </c>
      <c r="B41" s="27" t="s">
        <v>42</v>
      </c>
      <c r="C41" s="18"/>
      <c r="D41" s="22">
        <v>2.0</v>
      </c>
      <c r="E41" s="16">
        <f t="shared" si="27"/>
        <v>2</v>
      </c>
      <c r="F41" s="18">
        <v>7.0</v>
      </c>
      <c r="G41" s="18">
        <v>9.0</v>
      </c>
      <c r="H41" s="16">
        <f t="shared" si="28"/>
        <v>16</v>
      </c>
      <c r="I41" s="18">
        <v>4.0</v>
      </c>
      <c r="J41" s="18">
        <v>8.0</v>
      </c>
      <c r="K41" s="16">
        <f t="shared" si="29"/>
        <v>12</v>
      </c>
      <c r="L41" s="18"/>
      <c r="M41" s="18"/>
      <c r="N41" s="16">
        <f t="shared" si="30"/>
        <v>0</v>
      </c>
      <c r="O41" s="16">
        <f t="shared" si="31"/>
        <v>30</v>
      </c>
    </row>
    <row r="42" ht="15.75" customHeight="1">
      <c r="A42" s="19">
        <v>4.0</v>
      </c>
      <c r="B42" s="27" t="s">
        <v>43</v>
      </c>
      <c r="C42" s="18">
        <v>2.0</v>
      </c>
      <c r="D42" s="22">
        <v>2.0</v>
      </c>
      <c r="E42" s="16">
        <f t="shared" si="27"/>
        <v>4</v>
      </c>
      <c r="F42" s="18">
        <v>3.0</v>
      </c>
      <c r="G42" s="18">
        <v>2.0</v>
      </c>
      <c r="H42" s="16">
        <f t="shared" si="28"/>
        <v>5</v>
      </c>
      <c r="I42" s="18">
        <v>1.0</v>
      </c>
      <c r="J42" s="18"/>
      <c r="K42" s="16">
        <f t="shared" si="29"/>
        <v>1</v>
      </c>
      <c r="L42" s="18"/>
      <c r="M42" s="18"/>
      <c r="N42" s="16">
        <f t="shared" si="30"/>
        <v>0</v>
      </c>
      <c r="O42" s="16">
        <f t="shared" si="31"/>
        <v>10</v>
      </c>
    </row>
    <row r="43" ht="15.75" customHeight="1">
      <c r="A43" s="19">
        <v>5.0</v>
      </c>
      <c r="B43" s="27" t="s">
        <v>44</v>
      </c>
      <c r="C43" s="18"/>
      <c r="D43" s="22"/>
      <c r="E43" s="16">
        <f t="shared" si="27"/>
        <v>0</v>
      </c>
      <c r="F43" s="18"/>
      <c r="G43" s="18"/>
      <c r="H43" s="16">
        <f t="shared" si="28"/>
        <v>0</v>
      </c>
      <c r="I43" s="18">
        <v>0.0</v>
      </c>
      <c r="J43" s="18"/>
      <c r="K43" s="16">
        <f t="shared" si="29"/>
        <v>0</v>
      </c>
      <c r="L43" s="18"/>
      <c r="M43" s="18"/>
      <c r="N43" s="16">
        <f t="shared" si="30"/>
        <v>0</v>
      </c>
      <c r="O43" s="16">
        <f t="shared" si="31"/>
        <v>0</v>
      </c>
    </row>
    <row r="44" ht="15.75" customHeight="1">
      <c r="A44" s="19">
        <v>6.0</v>
      </c>
      <c r="B44" s="27" t="s">
        <v>45</v>
      </c>
      <c r="C44" s="18"/>
      <c r="D44" s="22"/>
      <c r="E44" s="16">
        <f t="shared" si="27"/>
        <v>0</v>
      </c>
      <c r="F44" s="18">
        <v>1.0</v>
      </c>
      <c r="G44" s="18"/>
      <c r="H44" s="16">
        <f t="shared" si="28"/>
        <v>1</v>
      </c>
      <c r="I44" s="18">
        <v>1.0</v>
      </c>
      <c r="J44" s="18">
        <v>1.0</v>
      </c>
      <c r="K44" s="16">
        <f t="shared" si="29"/>
        <v>2</v>
      </c>
      <c r="L44" s="18"/>
      <c r="M44" s="18"/>
      <c r="N44" s="16">
        <f t="shared" si="30"/>
        <v>0</v>
      </c>
      <c r="O44" s="16">
        <f t="shared" si="31"/>
        <v>3</v>
      </c>
    </row>
    <row r="45" ht="15.75" customHeight="1">
      <c r="A45" s="19">
        <v>6.0</v>
      </c>
      <c r="B45" s="27" t="s">
        <v>46</v>
      </c>
      <c r="C45" s="18"/>
      <c r="D45" s="22"/>
      <c r="E45" s="16">
        <f t="shared" si="27"/>
        <v>0</v>
      </c>
      <c r="F45" s="18"/>
      <c r="G45" s="18"/>
      <c r="H45" s="16">
        <f t="shared" si="28"/>
        <v>0</v>
      </c>
      <c r="I45" s="18"/>
      <c r="J45" s="18">
        <v>2.0</v>
      </c>
      <c r="K45" s="16">
        <f t="shared" si="29"/>
        <v>2</v>
      </c>
      <c r="L45" s="18"/>
      <c r="M45" s="18"/>
      <c r="N45" s="16">
        <f t="shared" si="30"/>
        <v>0</v>
      </c>
      <c r="O45" s="16">
        <f t="shared" si="31"/>
        <v>2</v>
      </c>
    </row>
    <row r="46" ht="15.75" customHeight="1">
      <c r="A46" s="19">
        <v>6.0</v>
      </c>
      <c r="B46" s="27" t="s">
        <v>47</v>
      </c>
      <c r="C46" s="18"/>
      <c r="D46" s="22"/>
      <c r="E46" s="16">
        <f t="shared" si="27"/>
        <v>0</v>
      </c>
      <c r="F46" s="18"/>
      <c r="G46" s="18"/>
      <c r="H46" s="16">
        <f t="shared" si="28"/>
        <v>0</v>
      </c>
      <c r="I46" s="18"/>
      <c r="J46" s="18">
        <v>2.0</v>
      </c>
      <c r="K46" s="16">
        <f t="shared" si="29"/>
        <v>2</v>
      </c>
      <c r="L46" s="18"/>
      <c r="M46" s="18"/>
      <c r="N46" s="16">
        <f t="shared" si="30"/>
        <v>0</v>
      </c>
      <c r="O46" s="16">
        <f t="shared" si="31"/>
        <v>2</v>
      </c>
    </row>
    <row r="47" ht="15.75" customHeight="1">
      <c r="A47" s="19">
        <v>7.0</v>
      </c>
      <c r="B47" s="27" t="s">
        <v>48</v>
      </c>
      <c r="C47" s="18"/>
      <c r="D47" s="22"/>
      <c r="E47" s="16">
        <f t="shared" si="27"/>
        <v>0</v>
      </c>
      <c r="F47" s="18"/>
      <c r="G47" s="18">
        <v>1.0</v>
      </c>
      <c r="H47" s="16">
        <f t="shared" si="28"/>
        <v>1</v>
      </c>
      <c r="I47" s="18"/>
      <c r="J47" s="18"/>
      <c r="K47" s="16">
        <f t="shared" si="29"/>
        <v>0</v>
      </c>
      <c r="L47" s="18"/>
      <c r="M47" s="18"/>
      <c r="N47" s="16">
        <f t="shared" si="30"/>
        <v>0</v>
      </c>
      <c r="O47" s="16">
        <f t="shared" si="31"/>
        <v>1</v>
      </c>
    </row>
    <row r="48" ht="13.5" customHeight="1">
      <c r="A48" s="19">
        <v>8.0</v>
      </c>
      <c r="B48" s="26" t="s">
        <v>49</v>
      </c>
      <c r="C48" s="18"/>
      <c r="D48" s="22"/>
      <c r="E48" s="16">
        <f t="shared" si="27"/>
        <v>0</v>
      </c>
      <c r="F48" s="18">
        <v>1.0</v>
      </c>
      <c r="G48" s="18"/>
      <c r="H48" s="16">
        <f t="shared" si="28"/>
        <v>1</v>
      </c>
      <c r="I48" s="18"/>
      <c r="J48" s="18"/>
      <c r="K48" s="16">
        <f t="shared" si="29"/>
        <v>0</v>
      </c>
      <c r="L48" s="18"/>
      <c r="M48" s="18"/>
      <c r="N48" s="16">
        <f t="shared" si="30"/>
        <v>0</v>
      </c>
      <c r="O48" s="16">
        <f t="shared" si="31"/>
        <v>1</v>
      </c>
    </row>
    <row r="49" ht="14.25" customHeight="1">
      <c r="A49" s="19">
        <v>9.0</v>
      </c>
      <c r="B49" s="28" t="s">
        <v>50</v>
      </c>
      <c r="C49" s="18"/>
      <c r="D49" s="22"/>
      <c r="E49" s="16">
        <f t="shared" si="27"/>
        <v>0</v>
      </c>
      <c r="F49" s="18"/>
      <c r="G49" s="18"/>
      <c r="H49" s="16">
        <f t="shared" si="28"/>
        <v>0</v>
      </c>
      <c r="I49" s="18"/>
      <c r="J49" s="18"/>
      <c r="K49" s="16">
        <f t="shared" si="29"/>
        <v>0</v>
      </c>
      <c r="L49" s="18"/>
      <c r="M49" s="18"/>
      <c r="N49" s="16">
        <f t="shared" si="30"/>
        <v>0</v>
      </c>
      <c r="O49" s="16">
        <f t="shared" si="31"/>
        <v>0</v>
      </c>
    </row>
    <row r="50" ht="15.75" customHeight="1">
      <c r="A50" s="7" t="s">
        <v>18</v>
      </c>
      <c r="B50" s="9"/>
      <c r="C50" s="12">
        <f t="shared" ref="C50:N50" si="32">SUM(C38:C49)</f>
        <v>3</v>
      </c>
      <c r="D50" s="23">
        <f t="shared" si="32"/>
        <v>6</v>
      </c>
      <c r="E50" s="12">
        <f t="shared" si="32"/>
        <v>9</v>
      </c>
      <c r="F50" s="12">
        <f t="shared" si="32"/>
        <v>23</v>
      </c>
      <c r="G50" s="12">
        <f t="shared" si="32"/>
        <v>17</v>
      </c>
      <c r="H50" s="12">
        <f t="shared" si="32"/>
        <v>40</v>
      </c>
      <c r="I50" s="12">
        <f t="shared" si="32"/>
        <v>9</v>
      </c>
      <c r="J50" s="12">
        <f t="shared" si="32"/>
        <v>16</v>
      </c>
      <c r="K50" s="12">
        <f t="shared" si="32"/>
        <v>25</v>
      </c>
      <c r="L50" s="12">
        <f t="shared" si="32"/>
        <v>0</v>
      </c>
      <c r="M50" s="12">
        <f t="shared" si="32"/>
        <v>0</v>
      </c>
      <c r="N50" s="12">
        <f t="shared" si="32"/>
        <v>0</v>
      </c>
      <c r="O50" s="12">
        <f t="shared" si="31"/>
        <v>74</v>
      </c>
    </row>
    <row r="51" ht="15.75" customHeight="1">
      <c r="A51" s="13"/>
      <c r="B51" s="14" t="s">
        <v>51</v>
      </c>
      <c r="C51" s="15"/>
      <c r="D51" s="2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ht="15.75" customHeight="1">
      <c r="A52" s="19">
        <v>1.0</v>
      </c>
      <c r="B52" s="20" t="s">
        <v>52</v>
      </c>
      <c r="C52" s="18">
        <v>3.0</v>
      </c>
      <c r="D52" s="22">
        <v>2.0</v>
      </c>
      <c r="E52" s="16">
        <f t="shared" ref="E52:E70" si="33">SUM(C52:D52)</f>
        <v>5</v>
      </c>
      <c r="F52" s="18"/>
      <c r="G52" s="18"/>
      <c r="H52" s="16">
        <f t="shared" ref="H52:H70" si="34">SUM(F52:G52)</f>
        <v>0</v>
      </c>
      <c r="I52" s="18"/>
      <c r="J52" s="18"/>
      <c r="K52" s="16">
        <f t="shared" ref="K52:K70" si="35">SUM(I52:J52)</f>
        <v>0</v>
      </c>
      <c r="L52" s="18"/>
      <c r="M52" s="18"/>
      <c r="N52" s="16">
        <f t="shared" ref="N52:N70" si="36">SUM(L52:M52)</f>
        <v>0</v>
      </c>
      <c r="O52" s="16">
        <f t="shared" ref="O52:O71" si="37">SUM(N52,K52,H52,E52)</f>
        <v>5</v>
      </c>
    </row>
    <row r="53" ht="15.75" customHeight="1">
      <c r="A53" s="19">
        <v>2.0</v>
      </c>
      <c r="B53" s="20" t="s">
        <v>53</v>
      </c>
      <c r="C53" s="18"/>
      <c r="D53" s="22"/>
      <c r="E53" s="16">
        <f t="shared" si="33"/>
        <v>0</v>
      </c>
      <c r="F53" s="18"/>
      <c r="G53" s="18"/>
      <c r="H53" s="16">
        <f t="shared" si="34"/>
        <v>0</v>
      </c>
      <c r="I53" s="18"/>
      <c r="J53" s="18"/>
      <c r="K53" s="16">
        <f t="shared" si="35"/>
        <v>0</v>
      </c>
      <c r="L53" s="18"/>
      <c r="M53" s="18"/>
      <c r="N53" s="16">
        <f t="shared" si="36"/>
        <v>0</v>
      </c>
      <c r="O53" s="16">
        <f t="shared" si="37"/>
        <v>0</v>
      </c>
    </row>
    <row r="54" ht="15.75" customHeight="1">
      <c r="A54" s="19"/>
      <c r="B54" s="20" t="s">
        <v>54</v>
      </c>
      <c r="C54" s="18"/>
      <c r="D54" s="22"/>
      <c r="E54" s="16">
        <f t="shared" si="33"/>
        <v>0</v>
      </c>
      <c r="F54" s="18"/>
      <c r="G54" s="18"/>
      <c r="H54" s="16">
        <f t="shared" si="34"/>
        <v>0</v>
      </c>
      <c r="I54" s="18"/>
      <c r="J54" s="18"/>
      <c r="K54" s="16">
        <f t="shared" si="35"/>
        <v>0</v>
      </c>
      <c r="L54" s="18"/>
      <c r="M54" s="18"/>
      <c r="N54" s="16">
        <f t="shared" si="36"/>
        <v>0</v>
      </c>
      <c r="O54" s="16">
        <f t="shared" si="37"/>
        <v>0</v>
      </c>
    </row>
    <row r="55" ht="15.75" customHeight="1">
      <c r="A55" s="19"/>
      <c r="B55" s="20" t="s">
        <v>55</v>
      </c>
      <c r="C55" s="18">
        <v>3.0</v>
      </c>
      <c r="D55" s="22">
        <v>2.0</v>
      </c>
      <c r="E55" s="16">
        <f t="shared" si="33"/>
        <v>5</v>
      </c>
      <c r="F55" s="18">
        <v>13.0</v>
      </c>
      <c r="G55" s="18">
        <v>15.0</v>
      </c>
      <c r="H55" s="16">
        <f t="shared" si="34"/>
        <v>28</v>
      </c>
      <c r="I55" s="18">
        <v>8.0</v>
      </c>
      <c r="J55" s="18">
        <v>10.0</v>
      </c>
      <c r="K55" s="16">
        <f t="shared" si="35"/>
        <v>18</v>
      </c>
      <c r="L55" s="18"/>
      <c r="M55" s="18"/>
      <c r="N55" s="16">
        <f t="shared" si="36"/>
        <v>0</v>
      </c>
      <c r="O55" s="16">
        <f t="shared" si="37"/>
        <v>51</v>
      </c>
    </row>
    <row r="56" ht="15.75" customHeight="1">
      <c r="A56" s="19"/>
      <c r="B56" s="20" t="s">
        <v>56</v>
      </c>
      <c r="C56" s="18"/>
      <c r="D56" s="22"/>
      <c r="E56" s="16">
        <f t="shared" si="33"/>
        <v>0</v>
      </c>
      <c r="F56" s="18"/>
      <c r="G56" s="18"/>
      <c r="H56" s="16">
        <f t="shared" si="34"/>
        <v>0</v>
      </c>
      <c r="I56" s="18"/>
      <c r="J56" s="18"/>
      <c r="K56" s="16">
        <f t="shared" si="35"/>
        <v>0</v>
      </c>
      <c r="L56" s="18"/>
      <c r="M56" s="18"/>
      <c r="N56" s="16">
        <f t="shared" si="36"/>
        <v>0</v>
      </c>
      <c r="O56" s="16">
        <f t="shared" si="37"/>
        <v>0</v>
      </c>
    </row>
    <row r="57" ht="15.75" customHeight="1">
      <c r="A57" s="19"/>
      <c r="B57" s="20" t="s">
        <v>57</v>
      </c>
      <c r="C57" s="18"/>
      <c r="D57" s="18"/>
      <c r="E57" s="16">
        <f t="shared" si="33"/>
        <v>0</v>
      </c>
      <c r="F57" s="18">
        <v>1.0</v>
      </c>
      <c r="G57" s="18">
        <v>3.0</v>
      </c>
      <c r="H57" s="16">
        <f t="shared" si="34"/>
        <v>4</v>
      </c>
      <c r="I57" s="18"/>
      <c r="J57" s="18">
        <v>2.0</v>
      </c>
      <c r="K57" s="16">
        <f t="shared" si="35"/>
        <v>2</v>
      </c>
      <c r="L57" s="18"/>
      <c r="M57" s="18"/>
      <c r="N57" s="16">
        <f t="shared" si="36"/>
        <v>0</v>
      </c>
      <c r="O57" s="16">
        <f t="shared" si="37"/>
        <v>6</v>
      </c>
    </row>
    <row r="58" ht="15.75" customHeight="1">
      <c r="A58" s="19"/>
      <c r="B58" s="20" t="s">
        <v>58</v>
      </c>
      <c r="C58" s="18"/>
      <c r="D58" s="18"/>
      <c r="E58" s="16">
        <f t="shared" si="33"/>
        <v>0</v>
      </c>
      <c r="F58" s="18"/>
      <c r="G58" s="18"/>
      <c r="H58" s="16">
        <f t="shared" si="34"/>
        <v>0</v>
      </c>
      <c r="I58" s="18">
        <v>1.0</v>
      </c>
      <c r="J58" s="18"/>
      <c r="K58" s="16">
        <f t="shared" si="35"/>
        <v>1</v>
      </c>
      <c r="L58" s="18"/>
      <c r="M58" s="18"/>
      <c r="N58" s="16">
        <f t="shared" si="36"/>
        <v>0</v>
      </c>
      <c r="O58" s="16">
        <f t="shared" si="37"/>
        <v>1</v>
      </c>
    </row>
    <row r="59" ht="15.75" customHeight="1">
      <c r="A59" s="19"/>
      <c r="B59" s="20" t="s">
        <v>59</v>
      </c>
      <c r="C59" s="18"/>
      <c r="D59" s="18"/>
      <c r="E59" s="16">
        <f t="shared" si="33"/>
        <v>0</v>
      </c>
      <c r="F59" s="18"/>
      <c r="G59" s="18">
        <v>1.0</v>
      </c>
      <c r="H59" s="16">
        <f t="shared" si="34"/>
        <v>1</v>
      </c>
      <c r="I59" s="18"/>
      <c r="J59" s="18"/>
      <c r="K59" s="16">
        <f t="shared" si="35"/>
        <v>0</v>
      </c>
      <c r="L59" s="18"/>
      <c r="M59" s="18"/>
      <c r="N59" s="16">
        <f t="shared" si="36"/>
        <v>0</v>
      </c>
      <c r="O59" s="16">
        <f t="shared" si="37"/>
        <v>1</v>
      </c>
    </row>
    <row r="60" ht="15.75" customHeight="1">
      <c r="A60" s="19"/>
      <c r="B60" s="20" t="s">
        <v>60</v>
      </c>
      <c r="C60" s="18"/>
      <c r="D60" s="18"/>
      <c r="E60" s="16">
        <f t="shared" si="33"/>
        <v>0</v>
      </c>
      <c r="F60" s="18">
        <v>1.0</v>
      </c>
      <c r="G60" s="18">
        <v>1.0</v>
      </c>
      <c r="H60" s="16">
        <f t="shared" si="34"/>
        <v>2</v>
      </c>
      <c r="I60" s="18">
        <v>1.0</v>
      </c>
      <c r="J60" s="18"/>
      <c r="K60" s="16">
        <f t="shared" si="35"/>
        <v>1</v>
      </c>
      <c r="L60" s="18"/>
      <c r="M60" s="18"/>
      <c r="N60" s="16">
        <f t="shared" si="36"/>
        <v>0</v>
      </c>
      <c r="O60" s="16">
        <f t="shared" si="37"/>
        <v>3</v>
      </c>
    </row>
    <row r="61" ht="15.75" customHeight="1">
      <c r="A61" s="19"/>
      <c r="B61" s="20" t="s">
        <v>61</v>
      </c>
      <c r="C61" s="18"/>
      <c r="D61" s="18"/>
      <c r="E61" s="16">
        <f t="shared" si="33"/>
        <v>0</v>
      </c>
      <c r="F61" s="18">
        <v>1.0</v>
      </c>
      <c r="G61" s="18"/>
      <c r="H61" s="16">
        <f t="shared" si="34"/>
        <v>1</v>
      </c>
      <c r="I61" s="18">
        <v>1.0</v>
      </c>
      <c r="J61" s="18"/>
      <c r="K61" s="16">
        <f t="shared" si="35"/>
        <v>1</v>
      </c>
      <c r="L61" s="18"/>
      <c r="M61" s="18"/>
      <c r="N61" s="16">
        <f t="shared" si="36"/>
        <v>0</v>
      </c>
      <c r="O61" s="16">
        <f t="shared" si="37"/>
        <v>2</v>
      </c>
    </row>
    <row r="62" ht="15.75" customHeight="1">
      <c r="A62" s="19"/>
      <c r="B62" s="20" t="s">
        <v>62</v>
      </c>
      <c r="C62" s="18">
        <v>1.0</v>
      </c>
      <c r="D62" s="18"/>
      <c r="E62" s="16">
        <f t="shared" si="33"/>
        <v>1</v>
      </c>
      <c r="F62" s="18"/>
      <c r="G62" s="18">
        <v>1.0</v>
      </c>
      <c r="H62" s="16">
        <f t="shared" si="34"/>
        <v>1</v>
      </c>
      <c r="I62" s="18"/>
      <c r="J62" s="18"/>
      <c r="K62" s="16">
        <f t="shared" si="35"/>
        <v>0</v>
      </c>
      <c r="L62" s="18"/>
      <c r="M62" s="18"/>
      <c r="N62" s="16">
        <f t="shared" si="36"/>
        <v>0</v>
      </c>
      <c r="O62" s="16">
        <f t="shared" si="37"/>
        <v>2</v>
      </c>
    </row>
    <row r="63" ht="15.75" customHeight="1">
      <c r="A63" s="19"/>
      <c r="B63" s="20" t="s">
        <v>63</v>
      </c>
      <c r="C63" s="18"/>
      <c r="D63" s="18"/>
      <c r="E63" s="16">
        <f t="shared" si="33"/>
        <v>0</v>
      </c>
      <c r="F63" s="18"/>
      <c r="G63" s="18"/>
      <c r="H63" s="16">
        <f t="shared" si="34"/>
        <v>0</v>
      </c>
      <c r="I63" s="18"/>
      <c r="J63" s="18"/>
      <c r="K63" s="16">
        <f t="shared" si="35"/>
        <v>0</v>
      </c>
      <c r="L63" s="18"/>
      <c r="M63" s="18"/>
      <c r="N63" s="16">
        <f t="shared" si="36"/>
        <v>0</v>
      </c>
      <c r="O63" s="16">
        <f t="shared" si="37"/>
        <v>0</v>
      </c>
    </row>
    <row r="64" ht="15.75" customHeight="1">
      <c r="A64" s="19"/>
      <c r="B64" s="20" t="s">
        <v>64</v>
      </c>
      <c r="C64" s="18"/>
      <c r="D64" s="18"/>
      <c r="E64" s="16">
        <f t="shared" si="33"/>
        <v>0</v>
      </c>
      <c r="F64" s="18">
        <v>2.0</v>
      </c>
      <c r="G64" s="18">
        <v>1.0</v>
      </c>
      <c r="H64" s="16">
        <f t="shared" si="34"/>
        <v>3</v>
      </c>
      <c r="I64" s="18">
        <v>3.0</v>
      </c>
      <c r="J64" s="18"/>
      <c r="K64" s="16">
        <f t="shared" si="35"/>
        <v>3</v>
      </c>
      <c r="L64" s="18"/>
      <c r="M64" s="18"/>
      <c r="N64" s="16">
        <f t="shared" si="36"/>
        <v>0</v>
      </c>
      <c r="O64" s="16">
        <f t="shared" si="37"/>
        <v>6</v>
      </c>
    </row>
    <row r="65" ht="15.75" customHeight="1">
      <c r="A65" s="19"/>
      <c r="B65" s="20" t="s">
        <v>65</v>
      </c>
      <c r="C65" s="18"/>
      <c r="D65" s="18"/>
      <c r="E65" s="16">
        <f t="shared" si="33"/>
        <v>0</v>
      </c>
      <c r="F65" s="18"/>
      <c r="G65" s="18"/>
      <c r="H65" s="16">
        <f t="shared" si="34"/>
        <v>0</v>
      </c>
      <c r="I65" s="18"/>
      <c r="J65" s="18"/>
      <c r="K65" s="16">
        <f t="shared" si="35"/>
        <v>0</v>
      </c>
      <c r="L65" s="18"/>
      <c r="M65" s="18"/>
      <c r="N65" s="16">
        <f t="shared" si="36"/>
        <v>0</v>
      </c>
      <c r="O65" s="16">
        <f t="shared" si="37"/>
        <v>0</v>
      </c>
    </row>
    <row r="66" ht="15.75" customHeight="1">
      <c r="A66" s="19"/>
      <c r="B66" s="20" t="s">
        <v>66</v>
      </c>
      <c r="C66" s="18"/>
      <c r="D66" s="18"/>
      <c r="E66" s="16">
        <f t="shared" si="33"/>
        <v>0</v>
      </c>
      <c r="F66" s="18"/>
      <c r="G66" s="18">
        <v>1.0</v>
      </c>
      <c r="H66" s="16">
        <f t="shared" si="34"/>
        <v>1</v>
      </c>
      <c r="I66" s="18">
        <v>2.0</v>
      </c>
      <c r="J66" s="18">
        <v>2.0</v>
      </c>
      <c r="K66" s="16">
        <f t="shared" si="35"/>
        <v>4</v>
      </c>
      <c r="L66" s="18"/>
      <c r="M66" s="18"/>
      <c r="N66" s="16">
        <f t="shared" si="36"/>
        <v>0</v>
      </c>
      <c r="O66" s="16">
        <f t="shared" si="37"/>
        <v>5</v>
      </c>
    </row>
    <row r="67" ht="15.75" customHeight="1">
      <c r="A67" s="19"/>
      <c r="B67" s="20" t="s">
        <v>67</v>
      </c>
      <c r="C67" s="18"/>
      <c r="D67" s="18"/>
      <c r="E67" s="16">
        <f t="shared" si="33"/>
        <v>0</v>
      </c>
      <c r="F67" s="18"/>
      <c r="G67" s="18">
        <v>1.0</v>
      </c>
      <c r="H67" s="16">
        <f t="shared" si="34"/>
        <v>1</v>
      </c>
      <c r="I67" s="18"/>
      <c r="J67" s="18"/>
      <c r="K67" s="16">
        <f t="shared" si="35"/>
        <v>0</v>
      </c>
      <c r="L67" s="18"/>
      <c r="M67" s="18"/>
      <c r="N67" s="16">
        <f t="shared" si="36"/>
        <v>0</v>
      </c>
      <c r="O67" s="16">
        <f t="shared" si="37"/>
        <v>1</v>
      </c>
    </row>
    <row r="68" ht="15.75" customHeight="1">
      <c r="A68" s="19"/>
      <c r="B68" s="20" t="s">
        <v>68</v>
      </c>
      <c r="C68" s="18"/>
      <c r="D68" s="18"/>
      <c r="E68" s="16">
        <f t="shared" si="33"/>
        <v>0</v>
      </c>
      <c r="F68" s="18"/>
      <c r="G68" s="18">
        <v>1.0</v>
      </c>
      <c r="H68" s="16">
        <f t="shared" si="34"/>
        <v>1</v>
      </c>
      <c r="I68" s="18"/>
      <c r="J68" s="18">
        <v>1.0</v>
      </c>
      <c r="K68" s="16">
        <f t="shared" si="35"/>
        <v>1</v>
      </c>
      <c r="L68" s="18"/>
      <c r="M68" s="18"/>
      <c r="N68" s="16">
        <f t="shared" si="36"/>
        <v>0</v>
      </c>
      <c r="O68" s="16">
        <f t="shared" si="37"/>
        <v>2</v>
      </c>
    </row>
    <row r="69" ht="39.75" customHeight="1">
      <c r="A69" s="19"/>
      <c r="B69" s="29" t="s">
        <v>69</v>
      </c>
      <c r="C69" s="18"/>
      <c r="D69" s="18"/>
      <c r="E69" s="16">
        <f t="shared" si="33"/>
        <v>0</v>
      </c>
      <c r="F69" s="18">
        <v>1.0</v>
      </c>
      <c r="G69" s="18">
        <v>1.0</v>
      </c>
      <c r="H69" s="16">
        <f t="shared" si="34"/>
        <v>2</v>
      </c>
      <c r="I69" s="18">
        <v>1.0</v>
      </c>
      <c r="J69" s="18"/>
      <c r="K69" s="16">
        <f t="shared" si="35"/>
        <v>1</v>
      </c>
      <c r="L69" s="18"/>
      <c r="M69" s="18"/>
      <c r="N69" s="16">
        <f t="shared" si="36"/>
        <v>0</v>
      </c>
      <c r="O69" s="16">
        <f t="shared" si="37"/>
        <v>3</v>
      </c>
    </row>
    <row r="70" ht="15.75" customHeight="1">
      <c r="A70" s="19"/>
      <c r="B70" s="20" t="s">
        <v>70</v>
      </c>
      <c r="C70" s="18"/>
      <c r="D70" s="18"/>
      <c r="E70" s="16">
        <f t="shared" si="33"/>
        <v>0</v>
      </c>
      <c r="F70" s="18"/>
      <c r="G70" s="18">
        <v>1.0</v>
      </c>
      <c r="H70" s="16">
        <f t="shared" si="34"/>
        <v>1</v>
      </c>
      <c r="I70" s="18"/>
      <c r="J70" s="18">
        <v>0.0</v>
      </c>
      <c r="K70" s="16">
        <f t="shared" si="35"/>
        <v>0</v>
      </c>
      <c r="L70" s="18"/>
      <c r="M70" s="18"/>
      <c r="N70" s="16">
        <f t="shared" si="36"/>
        <v>0</v>
      </c>
      <c r="O70" s="16">
        <f t="shared" si="37"/>
        <v>1</v>
      </c>
    </row>
    <row r="71" ht="15.75" customHeight="1">
      <c r="A71" s="7" t="s">
        <v>18</v>
      </c>
      <c r="B71" s="9"/>
      <c r="C71" s="12">
        <f t="shared" ref="C71:N71" si="38">SUM(C51:C70)</f>
        <v>7</v>
      </c>
      <c r="D71" s="12">
        <f t="shared" si="38"/>
        <v>4</v>
      </c>
      <c r="E71" s="12">
        <f t="shared" si="38"/>
        <v>11</v>
      </c>
      <c r="F71" s="12">
        <f t="shared" si="38"/>
        <v>19</v>
      </c>
      <c r="G71" s="12">
        <f t="shared" si="38"/>
        <v>27</v>
      </c>
      <c r="H71" s="12">
        <f t="shared" si="38"/>
        <v>46</v>
      </c>
      <c r="I71" s="12">
        <f t="shared" si="38"/>
        <v>17</v>
      </c>
      <c r="J71" s="12">
        <f t="shared" si="38"/>
        <v>15</v>
      </c>
      <c r="K71" s="12">
        <f t="shared" si="38"/>
        <v>32</v>
      </c>
      <c r="L71" s="12">
        <f t="shared" si="38"/>
        <v>0</v>
      </c>
      <c r="M71" s="12">
        <f t="shared" si="38"/>
        <v>0</v>
      </c>
      <c r="N71" s="12">
        <f t="shared" si="38"/>
        <v>0</v>
      </c>
      <c r="O71" s="12">
        <f t="shared" si="37"/>
        <v>89</v>
      </c>
    </row>
    <row r="72" ht="15.75" customHeight="1">
      <c r="A72" s="19">
        <v>3.0</v>
      </c>
      <c r="B72" s="20" t="s">
        <v>71</v>
      </c>
      <c r="C72" s="18"/>
      <c r="D72" s="18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ht="15.75" customHeight="1">
      <c r="A73" s="19"/>
      <c r="B73" s="20" t="s">
        <v>72</v>
      </c>
      <c r="C73" s="18"/>
      <c r="D73" s="18"/>
      <c r="E73" s="16">
        <f t="shared" ref="E73:E76" si="39">SUM(C73:D73)</f>
        <v>0</v>
      </c>
      <c r="F73" s="18">
        <v>3.0</v>
      </c>
      <c r="G73" s="18">
        <v>15.0</v>
      </c>
      <c r="H73" s="16">
        <f t="shared" ref="H73:H76" si="40">SUM(F73:G73)</f>
        <v>18</v>
      </c>
      <c r="I73" s="18"/>
      <c r="J73" s="18">
        <v>1.0</v>
      </c>
      <c r="K73" s="16">
        <f t="shared" ref="K73:K76" si="41">SUM(I73:J73)</f>
        <v>1</v>
      </c>
      <c r="L73" s="18"/>
      <c r="M73" s="18"/>
      <c r="N73" s="16">
        <f t="shared" ref="N73:N76" si="42">SUM(L73:M73)</f>
        <v>0</v>
      </c>
      <c r="O73" s="16">
        <f t="shared" ref="O73:O89" si="43">SUM(N73,K73,H73,E73)</f>
        <v>19</v>
      </c>
    </row>
    <row r="74" ht="15.75" customHeight="1">
      <c r="A74" s="19"/>
      <c r="B74" s="20" t="s">
        <v>73</v>
      </c>
      <c r="C74" s="18">
        <v>1.0</v>
      </c>
      <c r="D74" s="18"/>
      <c r="E74" s="16">
        <f t="shared" si="39"/>
        <v>1</v>
      </c>
      <c r="F74" s="18"/>
      <c r="G74" s="18">
        <v>2.0</v>
      </c>
      <c r="H74" s="16">
        <f t="shared" si="40"/>
        <v>2</v>
      </c>
      <c r="I74" s="18">
        <v>1.0</v>
      </c>
      <c r="J74" s="18">
        <v>1.0</v>
      </c>
      <c r="K74" s="16">
        <f t="shared" si="41"/>
        <v>2</v>
      </c>
      <c r="L74" s="18"/>
      <c r="M74" s="18"/>
      <c r="N74" s="16">
        <f t="shared" si="42"/>
        <v>0</v>
      </c>
      <c r="O74" s="16">
        <f t="shared" si="43"/>
        <v>5</v>
      </c>
    </row>
    <row r="75" ht="15.75" customHeight="1">
      <c r="A75" s="19"/>
      <c r="B75" s="20" t="s">
        <v>74</v>
      </c>
      <c r="C75" s="18"/>
      <c r="D75" s="18"/>
      <c r="E75" s="16">
        <f t="shared" si="39"/>
        <v>0</v>
      </c>
      <c r="F75" s="18"/>
      <c r="G75" s="18">
        <v>1.0</v>
      </c>
      <c r="H75" s="16">
        <f t="shared" si="40"/>
        <v>1</v>
      </c>
      <c r="I75" s="18"/>
      <c r="J75" s="18"/>
      <c r="K75" s="16">
        <f t="shared" si="41"/>
        <v>0</v>
      </c>
      <c r="L75" s="18"/>
      <c r="M75" s="18"/>
      <c r="N75" s="16">
        <f t="shared" si="42"/>
        <v>0</v>
      </c>
      <c r="O75" s="16">
        <f t="shared" si="43"/>
        <v>1</v>
      </c>
    </row>
    <row r="76" ht="28.5" customHeight="1">
      <c r="A76" s="30"/>
      <c r="B76" s="28" t="s">
        <v>75</v>
      </c>
      <c r="C76" s="31"/>
      <c r="D76" s="31"/>
      <c r="E76" s="16">
        <f t="shared" si="39"/>
        <v>0</v>
      </c>
      <c r="F76" s="31">
        <v>2.0</v>
      </c>
      <c r="G76" s="31">
        <v>2.0</v>
      </c>
      <c r="H76" s="16">
        <f t="shared" si="40"/>
        <v>4</v>
      </c>
      <c r="I76" s="31">
        <v>1.0</v>
      </c>
      <c r="J76" s="31">
        <v>2.0</v>
      </c>
      <c r="K76" s="16">
        <f t="shared" si="41"/>
        <v>3</v>
      </c>
      <c r="L76" s="31"/>
      <c r="M76" s="31"/>
      <c r="N76" s="16">
        <f t="shared" si="42"/>
        <v>0</v>
      </c>
      <c r="O76" s="16">
        <f t="shared" si="43"/>
        <v>7</v>
      </c>
    </row>
    <row r="77" ht="15.75" customHeight="1">
      <c r="A77" s="7" t="s">
        <v>18</v>
      </c>
      <c r="B77" s="9"/>
      <c r="C77" s="12">
        <f t="shared" ref="C77:N77" si="44">SUM(C72:C76)</f>
        <v>1</v>
      </c>
      <c r="D77" s="12">
        <f t="shared" si="44"/>
        <v>0</v>
      </c>
      <c r="E77" s="12">
        <f t="shared" si="44"/>
        <v>1</v>
      </c>
      <c r="F77" s="12">
        <f t="shared" si="44"/>
        <v>5</v>
      </c>
      <c r="G77" s="12">
        <f t="shared" si="44"/>
        <v>20</v>
      </c>
      <c r="H77" s="12">
        <f t="shared" si="44"/>
        <v>25</v>
      </c>
      <c r="I77" s="12">
        <f t="shared" si="44"/>
        <v>2</v>
      </c>
      <c r="J77" s="12">
        <f t="shared" si="44"/>
        <v>4</v>
      </c>
      <c r="K77" s="12">
        <f t="shared" si="44"/>
        <v>6</v>
      </c>
      <c r="L77" s="12">
        <f t="shared" si="44"/>
        <v>0</v>
      </c>
      <c r="M77" s="12">
        <f t="shared" si="44"/>
        <v>0</v>
      </c>
      <c r="N77" s="12">
        <f t="shared" si="44"/>
        <v>0</v>
      </c>
      <c r="O77" s="12">
        <f t="shared" si="43"/>
        <v>32</v>
      </c>
    </row>
    <row r="78" ht="15.75" customHeight="1">
      <c r="A78" s="19">
        <v>4.0</v>
      </c>
      <c r="B78" s="20" t="s">
        <v>76</v>
      </c>
      <c r="C78" s="18"/>
      <c r="D78" s="18"/>
      <c r="E78" s="16">
        <f t="shared" ref="E78:E81" si="45">SUM(C78:D78)</f>
        <v>0</v>
      </c>
      <c r="F78" s="18">
        <v>1.0</v>
      </c>
      <c r="G78" s="18"/>
      <c r="H78" s="16">
        <f t="shared" ref="H78:H81" si="46">SUM(F78:G78)</f>
        <v>1</v>
      </c>
      <c r="I78" s="18"/>
      <c r="J78" s="18"/>
      <c r="K78" s="16">
        <f t="shared" ref="K78:K81" si="47">SUM(I78:J78)</f>
        <v>0</v>
      </c>
      <c r="L78" s="18"/>
      <c r="M78" s="18"/>
      <c r="N78" s="16">
        <f t="shared" ref="N78:N81" si="48">SUM(L78:M78)</f>
        <v>0</v>
      </c>
      <c r="O78" s="16">
        <f t="shared" si="43"/>
        <v>1</v>
      </c>
    </row>
    <row r="79" ht="15.75" customHeight="1">
      <c r="A79" s="19">
        <v>5.0</v>
      </c>
      <c r="B79" s="20" t="s">
        <v>77</v>
      </c>
      <c r="C79" s="18"/>
      <c r="D79" s="18"/>
      <c r="E79" s="16">
        <f t="shared" si="45"/>
        <v>0</v>
      </c>
      <c r="F79" s="18"/>
      <c r="G79" s="18"/>
      <c r="H79" s="16">
        <f t="shared" si="46"/>
        <v>0</v>
      </c>
      <c r="I79" s="18"/>
      <c r="J79" s="18"/>
      <c r="K79" s="16">
        <f t="shared" si="47"/>
        <v>0</v>
      </c>
      <c r="L79" s="18"/>
      <c r="M79" s="18"/>
      <c r="N79" s="16">
        <f t="shared" si="48"/>
        <v>0</v>
      </c>
      <c r="O79" s="16">
        <f t="shared" si="43"/>
        <v>0</v>
      </c>
    </row>
    <row r="80" ht="15.75" customHeight="1">
      <c r="A80" s="19">
        <v>6.0</v>
      </c>
      <c r="B80" s="20" t="s">
        <v>78</v>
      </c>
      <c r="C80" s="18"/>
      <c r="D80" s="18"/>
      <c r="E80" s="16">
        <f t="shared" si="45"/>
        <v>0</v>
      </c>
      <c r="F80" s="18">
        <v>1.0</v>
      </c>
      <c r="G80" s="18"/>
      <c r="H80" s="16">
        <f t="shared" si="46"/>
        <v>1</v>
      </c>
      <c r="I80" s="18"/>
      <c r="J80" s="18"/>
      <c r="K80" s="16">
        <f t="shared" si="47"/>
        <v>0</v>
      </c>
      <c r="L80" s="18"/>
      <c r="M80" s="18"/>
      <c r="N80" s="16">
        <f t="shared" si="48"/>
        <v>0</v>
      </c>
      <c r="O80" s="16">
        <f t="shared" si="43"/>
        <v>1</v>
      </c>
    </row>
    <row r="81" ht="15.75" customHeight="1">
      <c r="A81" s="19">
        <v>7.0</v>
      </c>
      <c r="B81" s="20" t="s">
        <v>79</v>
      </c>
      <c r="C81" s="18"/>
      <c r="D81" s="18"/>
      <c r="E81" s="16">
        <f t="shared" si="45"/>
        <v>0</v>
      </c>
      <c r="F81" s="18"/>
      <c r="G81" s="18"/>
      <c r="H81" s="16">
        <f t="shared" si="46"/>
        <v>0</v>
      </c>
      <c r="I81" s="18"/>
      <c r="J81" s="18"/>
      <c r="K81" s="16">
        <f t="shared" si="47"/>
        <v>0</v>
      </c>
      <c r="L81" s="18"/>
      <c r="M81" s="18"/>
      <c r="N81" s="16">
        <f t="shared" si="48"/>
        <v>0</v>
      </c>
      <c r="O81" s="16">
        <f t="shared" si="43"/>
        <v>0</v>
      </c>
    </row>
    <row r="82" ht="15.75" customHeight="1">
      <c r="A82" s="7" t="s">
        <v>18</v>
      </c>
      <c r="B82" s="9"/>
      <c r="C82" s="12">
        <f t="shared" ref="C82:N82" si="49">SUM(C78:C81)</f>
        <v>0</v>
      </c>
      <c r="D82" s="12">
        <f t="shared" si="49"/>
        <v>0</v>
      </c>
      <c r="E82" s="12">
        <f t="shared" si="49"/>
        <v>0</v>
      </c>
      <c r="F82" s="12">
        <f t="shared" si="49"/>
        <v>2</v>
      </c>
      <c r="G82" s="12">
        <f t="shared" si="49"/>
        <v>0</v>
      </c>
      <c r="H82" s="12">
        <f t="shared" si="49"/>
        <v>2</v>
      </c>
      <c r="I82" s="12">
        <f t="shared" si="49"/>
        <v>0</v>
      </c>
      <c r="J82" s="12">
        <f t="shared" si="49"/>
        <v>0</v>
      </c>
      <c r="K82" s="12">
        <f t="shared" si="49"/>
        <v>0</v>
      </c>
      <c r="L82" s="12">
        <f t="shared" si="49"/>
        <v>0</v>
      </c>
      <c r="M82" s="12">
        <f t="shared" si="49"/>
        <v>0</v>
      </c>
      <c r="N82" s="12">
        <f t="shared" si="49"/>
        <v>0</v>
      </c>
      <c r="O82" s="12">
        <f t="shared" si="43"/>
        <v>2</v>
      </c>
    </row>
    <row r="83" ht="15.75" customHeight="1">
      <c r="A83" s="19">
        <v>8.0</v>
      </c>
      <c r="B83" s="20" t="s">
        <v>80</v>
      </c>
      <c r="C83" s="18">
        <v>5.0</v>
      </c>
      <c r="D83" s="18"/>
      <c r="E83" s="16">
        <f t="shared" ref="E83:E88" si="50">SUM(C83:D83)</f>
        <v>5</v>
      </c>
      <c r="F83" s="18">
        <v>91.0</v>
      </c>
      <c r="G83" s="18">
        <v>11.0</v>
      </c>
      <c r="H83" s="16">
        <f t="shared" ref="H83:H88" si="51">SUM(F83:G83)</f>
        <v>102</v>
      </c>
      <c r="I83" s="18">
        <v>46.0</v>
      </c>
      <c r="J83" s="18">
        <v>18.0</v>
      </c>
      <c r="K83" s="16">
        <f t="shared" ref="K83:K88" si="52">SUM(I83:J83)</f>
        <v>64</v>
      </c>
      <c r="L83" s="18"/>
      <c r="M83" s="18"/>
      <c r="N83" s="16">
        <f t="shared" ref="N83:N88" si="53">SUM(L83:M83)</f>
        <v>0</v>
      </c>
      <c r="O83" s="16">
        <f t="shared" si="43"/>
        <v>171</v>
      </c>
    </row>
    <row r="84" ht="15.75" customHeight="1">
      <c r="A84" s="19">
        <v>9.0</v>
      </c>
      <c r="C84" s="18"/>
      <c r="D84" s="18"/>
      <c r="E84" s="16">
        <f t="shared" si="50"/>
        <v>0</v>
      </c>
      <c r="F84" s="18">
        <v>3.0</v>
      </c>
      <c r="G84" s="18">
        <v>1.0</v>
      </c>
      <c r="H84" s="16">
        <f t="shared" si="51"/>
        <v>4</v>
      </c>
      <c r="I84" s="18"/>
      <c r="J84" s="18"/>
      <c r="K84" s="16">
        <f t="shared" si="52"/>
        <v>0</v>
      </c>
      <c r="L84" s="18"/>
      <c r="M84" s="18"/>
      <c r="N84" s="16">
        <f t="shared" si="53"/>
        <v>0</v>
      </c>
      <c r="O84" s="16">
        <f t="shared" si="43"/>
        <v>4</v>
      </c>
    </row>
    <row r="85" ht="15.75" customHeight="1">
      <c r="A85" s="19">
        <v>10.0</v>
      </c>
      <c r="B85" s="32" t="s">
        <v>81</v>
      </c>
      <c r="C85" s="18"/>
      <c r="D85" s="18"/>
      <c r="E85" s="16">
        <f t="shared" si="50"/>
        <v>0</v>
      </c>
      <c r="F85" s="18">
        <v>6.0</v>
      </c>
      <c r="G85" s="18"/>
      <c r="H85" s="16">
        <f t="shared" si="51"/>
        <v>6</v>
      </c>
      <c r="I85" s="18"/>
      <c r="J85" s="18"/>
      <c r="K85" s="16">
        <f t="shared" si="52"/>
        <v>0</v>
      </c>
      <c r="L85" s="18"/>
      <c r="M85" s="18"/>
      <c r="N85" s="16">
        <f t="shared" si="53"/>
        <v>0</v>
      </c>
      <c r="O85" s="16">
        <f t="shared" si="43"/>
        <v>6</v>
      </c>
    </row>
    <row r="86" ht="15.75" customHeight="1">
      <c r="A86" s="19">
        <v>11.0</v>
      </c>
      <c r="B86" s="32" t="s">
        <v>82</v>
      </c>
      <c r="C86" s="18"/>
      <c r="D86" s="18"/>
      <c r="E86" s="16">
        <f t="shared" si="50"/>
        <v>0</v>
      </c>
      <c r="F86" s="18">
        <v>1.0</v>
      </c>
      <c r="G86" s="18">
        <v>7.0</v>
      </c>
      <c r="H86" s="16">
        <f t="shared" si="51"/>
        <v>8</v>
      </c>
      <c r="I86" s="18"/>
      <c r="J86" s="18"/>
      <c r="K86" s="16">
        <f t="shared" si="52"/>
        <v>0</v>
      </c>
      <c r="L86" s="18"/>
      <c r="M86" s="18"/>
      <c r="N86" s="16">
        <f t="shared" si="53"/>
        <v>0</v>
      </c>
      <c r="O86" s="16">
        <f t="shared" si="43"/>
        <v>8</v>
      </c>
    </row>
    <row r="87" ht="15.75" customHeight="1">
      <c r="A87" s="19">
        <v>12.0</v>
      </c>
      <c r="B87" s="32" t="s">
        <v>83</v>
      </c>
      <c r="C87" s="18"/>
      <c r="D87" s="18"/>
      <c r="E87" s="16">
        <f t="shared" si="50"/>
        <v>0</v>
      </c>
      <c r="F87" s="18">
        <v>1.0</v>
      </c>
      <c r="G87" s="18">
        <v>6.0</v>
      </c>
      <c r="H87" s="16">
        <f t="shared" si="51"/>
        <v>7</v>
      </c>
      <c r="I87" s="18">
        <v>3.0</v>
      </c>
      <c r="J87" s="18"/>
      <c r="K87" s="16">
        <f t="shared" si="52"/>
        <v>3</v>
      </c>
      <c r="L87" s="18"/>
      <c r="M87" s="18"/>
      <c r="N87" s="16">
        <f t="shared" si="53"/>
        <v>0</v>
      </c>
      <c r="O87" s="16">
        <f t="shared" si="43"/>
        <v>10</v>
      </c>
    </row>
    <row r="88" ht="15.75" customHeight="1">
      <c r="A88" s="19">
        <v>13.0</v>
      </c>
      <c r="B88" s="20" t="s">
        <v>84</v>
      </c>
      <c r="C88" s="18"/>
      <c r="D88" s="18"/>
      <c r="E88" s="16">
        <f t="shared" si="50"/>
        <v>0</v>
      </c>
      <c r="F88" s="18">
        <v>1.0</v>
      </c>
      <c r="G88" s="18"/>
      <c r="H88" s="16">
        <f t="shared" si="51"/>
        <v>1</v>
      </c>
      <c r="I88" s="18"/>
      <c r="J88" s="18"/>
      <c r="K88" s="16">
        <f t="shared" si="52"/>
        <v>0</v>
      </c>
      <c r="L88" s="18"/>
      <c r="M88" s="18"/>
      <c r="N88" s="16">
        <f t="shared" si="53"/>
        <v>0</v>
      </c>
      <c r="O88" s="16">
        <f t="shared" si="43"/>
        <v>1</v>
      </c>
    </row>
    <row r="89" ht="15.75" customHeight="1">
      <c r="A89" s="25"/>
      <c r="B89" s="13" t="s">
        <v>85</v>
      </c>
      <c r="C89" s="12">
        <f t="shared" ref="C89:N89" si="54">SUM(C83:C88)</f>
        <v>5</v>
      </c>
      <c r="D89" s="12">
        <f t="shared" si="54"/>
        <v>0</v>
      </c>
      <c r="E89" s="12">
        <f t="shared" si="54"/>
        <v>5</v>
      </c>
      <c r="F89" s="12">
        <f t="shared" si="54"/>
        <v>103</v>
      </c>
      <c r="G89" s="12">
        <f t="shared" si="54"/>
        <v>25</v>
      </c>
      <c r="H89" s="12">
        <f t="shared" si="54"/>
        <v>128</v>
      </c>
      <c r="I89" s="12">
        <f t="shared" si="54"/>
        <v>49</v>
      </c>
      <c r="J89" s="12">
        <f t="shared" si="54"/>
        <v>18</v>
      </c>
      <c r="K89" s="12">
        <f t="shared" si="54"/>
        <v>67</v>
      </c>
      <c r="L89" s="12">
        <f t="shared" si="54"/>
        <v>0</v>
      </c>
      <c r="M89" s="12">
        <f t="shared" si="54"/>
        <v>0</v>
      </c>
      <c r="N89" s="12">
        <f t="shared" si="54"/>
        <v>0</v>
      </c>
      <c r="O89" s="12">
        <f t="shared" si="43"/>
        <v>200</v>
      </c>
    </row>
    <row r="90" ht="15.75" customHeight="1">
      <c r="A90" s="25"/>
      <c r="B90" s="13" t="s">
        <v>86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ht="15.75" customHeight="1">
      <c r="A91" s="25"/>
      <c r="B91" s="13" t="s">
        <v>87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ht="15.75" customHeight="1">
      <c r="A92" s="25"/>
      <c r="B92" s="13" t="s">
        <v>88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ht="15.75" customHeight="1">
      <c r="A93" s="25"/>
      <c r="B93" s="13" t="s">
        <v>89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ht="15.75" customHeight="1">
      <c r="A94" s="25" t="s">
        <v>90</v>
      </c>
      <c r="B94" s="1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ht="15.75" customHeight="1">
      <c r="A95" s="33"/>
      <c r="B95" s="13"/>
      <c r="C95" s="19"/>
      <c r="D95" s="19"/>
      <c r="E95" s="19"/>
      <c r="F95" s="34"/>
      <c r="G95" s="19"/>
      <c r="H95" s="19"/>
      <c r="I95" s="19"/>
      <c r="J95" s="35"/>
      <c r="K95" s="8"/>
      <c r="L95" s="8"/>
      <c r="M95" s="8"/>
      <c r="N95" s="8"/>
      <c r="O95" s="9"/>
    </row>
    <row r="96" ht="15.75" customHeight="1">
      <c r="A96" s="33"/>
      <c r="B96" s="13" t="s">
        <v>91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ht="15.75" customHeight="1">
      <c r="A97" s="33"/>
      <c r="B97" s="13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ht="15.75" customHeight="1">
      <c r="A98" s="33"/>
      <c r="B98" s="36"/>
      <c r="C98" s="37"/>
      <c r="D98" s="37"/>
      <c r="E98" s="37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ht="15.75" customHeight="1">
      <c r="A99" s="33"/>
      <c r="B99" s="13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ht="15.75" customHeight="1">
      <c r="A100" s="33"/>
      <c r="B100" s="13"/>
      <c r="C100" s="19"/>
      <c r="D100" s="19"/>
      <c r="E100" s="19"/>
      <c r="F100" s="19"/>
      <c r="G100" s="19"/>
      <c r="H100" s="19"/>
      <c r="I100" s="19"/>
      <c r="J100" s="38"/>
      <c r="K100" s="38"/>
      <c r="L100" s="38"/>
      <c r="M100" s="38"/>
      <c r="N100" s="38"/>
      <c r="O100" s="38"/>
    </row>
    <row r="101" ht="15.75" customHeight="1">
      <c r="A101" s="33"/>
      <c r="B101" s="13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ht="15.75" customHeight="1">
      <c r="A102" s="33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</row>
    <row r="103" ht="15.75" customHeight="1">
      <c r="A103" s="39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ht="15.75" customHeight="1">
      <c r="A104" s="39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</row>
    <row r="105" ht="15.75" customHeight="1">
      <c r="A105" s="39"/>
      <c r="B105" s="33" t="s">
        <v>92</v>
      </c>
      <c r="C105" s="40">
        <f t="shared" ref="C105:O105" si="55">SUM(C89,C82,C77,C71,C50,C37,C34,C29,C24,C13)</f>
        <v>32</v>
      </c>
      <c r="D105" s="40">
        <f t="shared" si="55"/>
        <v>28</v>
      </c>
      <c r="E105" s="40">
        <f t="shared" si="55"/>
        <v>60</v>
      </c>
      <c r="F105" s="40">
        <f t="shared" si="55"/>
        <v>272</v>
      </c>
      <c r="G105" s="40">
        <f t="shared" si="55"/>
        <v>341</v>
      </c>
      <c r="H105" s="40">
        <f t="shared" si="55"/>
        <v>613</v>
      </c>
      <c r="I105" s="40">
        <f t="shared" si="55"/>
        <v>148</v>
      </c>
      <c r="J105" s="40">
        <f t="shared" si="55"/>
        <v>170</v>
      </c>
      <c r="K105" s="40">
        <f t="shared" si="55"/>
        <v>318</v>
      </c>
      <c r="L105" s="40">
        <f t="shared" si="55"/>
        <v>19</v>
      </c>
      <c r="M105" s="40">
        <f t="shared" si="55"/>
        <v>13</v>
      </c>
      <c r="N105" s="40">
        <f t="shared" si="55"/>
        <v>32</v>
      </c>
      <c r="O105" s="40">
        <f t="shared" si="55"/>
        <v>1023</v>
      </c>
    </row>
    <row r="106" ht="15.75" customHeight="1">
      <c r="A106" s="39"/>
      <c r="B106" s="33" t="s">
        <v>93</v>
      </c>
      <c r="C106" s="34"/>
      <c r="D106" s="34"/>
      <c r="E106" s="40">
        <f>SUM(C106:D106)</f>
        <v>0</v>
      </c>
      <c r="F106" s="34"/>
      <c r="G106" s="34"/>
      <c r="H106" s="40">
        <f>SUM(F106:G106)</f>
        <v>0</v>
      </c>
      <c r="I106" s="34"/>
      <c r="J106" s="34"/>
      <c r="K106" s="40">
        <f>SUM(I106:J106)</f>
        <v>0</v>
      </c>
      <c r="L106" s="34"/>
      <c r="M106" s="34"/>
      <c r="N106" s="40">
        <f>SUM(L106:M106)</f>
        <v>0</v>
      </c>
      <c r="O106" s="12">
        <f>SUM(N106,K106,H106,E106)</f>
        <v>0</v>
      </c>
    </row>
    <row r="107" ht="15.75" customHeight="1">
      <c r="A107" s="41" t="s">
        <v>94</v>
      </c>
      <c r="B107" s="9"/>
      <c r="C107" s="34">
        <f t="shared" ref="C107:O107" si="56">SUM(C105:C106)</f>
        <v>32</v>
      </c>
      <c r="D107" s="34">
        <f t="shared" si="56"/>
        <v>28</v>
      </c>
      <c r="E107" s="34">
        <f t="shared" si="56"/>
        <v>60</v>
      </c>
      <c r="F107" s="34">
        <f t="shared" si="56"/>
        <v>272</v>
      </c>
      <c r="G107" s="34">
        <f t="shared" si="56"/>
        <v>341</v>
      </c>
      <c r="H107" s="34">
        <f t="shared" si="56"/>
        <v>613</v>
      </c>
      <c r="I107" s="34">
        <f t="shared" si="56"/>
        <v>148</v>
      </c>
      <c r="J107" s="34">
        <f t="shared" si="56"/>
        <v>170</v>
      </c>
      <c r="K107" s="34">
        <f t="shared" si="56"/>
        <v>318</v>
      </c>
      <c r="L107" s="34">
        <f t="shared" si="56"/>
        <v>19</v>
      </c>
      <c r="M107" s="34">
        <f t="shared" si="56"/>
        <v>13</v>
      </c>
      <c r="N107" s="34">
        <f t="shared" si="56"/>
        <v>32</v>
      </c>
      <c r="O107" s="34">
        <f t="shared" si="56"/>
        <v>1023</v>
      </c>
    </row>
    <row r="108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ht="15.75" customHeight="1">
      <c r="A109" s="6" t="s">
        <v>3</v>
      </c>
      <c r="B109" s="6" t="s">
        <v>4</v>
      </c>
      <c r="C109" s="7" t="s">
        <v>5</v>
      </c>
      <c r="D109" s="8"/>
      <c r="E109" s="9"/>
      <c r="F109" s="10" t="s">
        <v>6</v>
      </c>
      <c r="G109" s="8"/>
      <c r="H109" s="9"/>
      <c r="I109" s="10" t="s">
        <v>7</v>
      </c>
      <c r="J109" s="8"/>
      <c r="K109" s="9"/>
      <c r="L109" s="10" t="s">
        <v>8</v>
      </c>
      <c r="M109" s="8"/>
      <c r="N109" s="9"/>
      <c r="O109" s="43" t="s">
        <v>9</v>
      </c>
    </row>
    <row r="110" ht="15.75" customHeight="1">
      <c r="A110" s="11"/>
      <c r="B110" s="11"/>
      <c r="C110" s="12" t="s">
        <v>10</v>
      </c>
      <c r="D110" s="12" t="s">
        <v>11</v>
      </c>
      <c r="E110" s="12" t="s">
        <v>9</v>
      </c>
      <c r="F110" s="12" t="s">
        <v>10</v>
      </c>
      <c r="G110" s="12" t="s">
        <v>11</v>
      </c>
      <c r="H110" s="12" t="s">
        <v>9</v>
      </c>
      <c r="I110" s="12" t="s">
        <v>10</v>
      </c>
      <c r="J110" s="12" t="s">
        <v>11</v>
      </c>
      <c r="K110" s="12" t="s">
        <v>9</v>
      </c>
      <c r="L110" s="12" t="s">
        <v>10</v>
      </c>
      <c r="M110" s="12" t="s">
        <v>11</v>
      </c>
      <c r="N110" s="12" t="s">
        <v>9</v>
      </c>
      <c r="O110" s="11"/>
    </row>
    <row r="111" ht="15.75" customHeight="1">
      <c r="A111" s="44">
        <v>1.0</v>
      </c>
      <c r="B111" s="45" t="s">
        <v>95</v>
      </c>
      <c r="C111" s="46">
        <f t="shared" ref="C111:D111" si="57">C13</f>
        <v>8</v>
      </c>
      <c r="D111" s="46">
        <f t="shared" si="57"/>
        <v>12</v>
      </c>
      <c r="E111" s="46">
        <f t="shared" ref="E111:E115" si="62">SUM(C111:D111)</f>
        <v>20</v>
      </c>
      <c r="F111" s="46">
        <f t="shared" ref="F111:G111" si="58">F13</f>
        <v>15</v>
      </c>
      <c r="G111" s="46">
        <f t="shared" si="58"/>
        <v>14</v>
      </c>
      <c r="H111" s="46">
        <f t="shared" ref="H111:H115" si="64">SUM(F111:G111)</f>
        <v>29</v>
      </c>
      <c r="I111" s="46">
        <f t="shared" ref="I111:J111" si="59">I13</f>
        <v>8</v>
      </c>
      <c r="J111" s="46">
        <f t="shared" si="59"/>
        <v>10</v>
      </c>
      <c r="K111" s="46">
        <f t="shared" ref="K111:K115" si="66">SUM(I111:J111)</f>
        <v>18</v>
      </c>
      <c r="L111" s="46">
        <f t="shared" ref="L111:M111" si="60">L13</f>
        <v>19</v>
      </c>
      <c r="M111" s="46">
        <f t="shared" si="60"/>
        <v>13</v>
      </c>
      <c r="N111" s="46">
        <f t="shared" ref="N111:N115" si="68">SUM(L111:M111)</f>
        <v>32</v>
      </c>
      <c r="O111" s="46">
        <f t="shared" ref="O111:O115" si="69">E111+H111+K111+N111</f>
        <v>99</v>
      </c>
    </row>
    <row r="112" ht="15.75" customHeight="1">
      <c r="A112" s="47">
        <v>2.0</v>
      </c>
      <c r="B112" s="45" t="s">
        <v>96</v>
      </c>
      <c r="C112" s="46">
        <f t="shared" ref="C112:D112" si="61">C24</f>
        <v>0</v>
      </c>
      <c r="D112" s="46">
        <f t="shared" si="61"/>
        <v>3</v>
      </c>
      <c r="E112" s="46">
        <f t="shared" si="62"/>
        <v>3</v>
      </c>
      <c r="F112" s="46">
        <f t="shared" ref="F112:G112" si="63">F24</f>
        <v>90</v>
      </c>
      <c r="G112" s="46">
        <f t="shared" si="63"/>
        <v>198</v>
      </c>
      <c r="H112" s="46">
        <f t="shared" si="64"/>
        <v>288</v>
      </c>
      <c r="I112" s="46">
        <f t="shared" ref="I112:J112" si="65">I24</f>
        <v>63</v>
      </c>
      <c r="J112" s="46">
        <f t="shared" si="65"/>
        <v>96</v>
      </c>
      <c r="K112" s="46">
        <f t="shared" si="66"/>
        <v>159</v>
      </c>
      <c r="L112" s="46">
        <f t="shared" ref="L112:M112" si="67">L24</f>
        <v>0</v>
      </c>
      <c r="M112" s="46">
        <f t="shared" si="67"/>
        <v>0</v>
      </c>
      <c r="N112" s="46">
        <f t="shared" si="68"/>
        <v>0</v>
      </c>
      <c r="O112" s="46">
        <f t="shared" si="69"/>
        <v>450</v>
      </c>
    </row>
    <row r="113" ht="15.75" customHeight="1">
      <c r="A113" s="47">
        <v>3.0</v>
      </c>
      <c r="B113" s="45" t="s">
        <v>97</v>
      </c>
      <c r="C113" s="46">
        <f t="shared" ref="C113:D113" si="70">C37+C50</f>
        <v>3</v>
      </c>
      <c r="D113" s="46">
        <f t="shared" si="70"/>
        <v>6</v>
      </c>
      <c r="E113" s="46">
        <f t="shared" si="62"/>
        <v>9</v>
      </c>
      <c r="F113" s="46">
        <f t="shared" ref="F113:G113" si="71">F37+F50</f>
        <v>23</v>
      </c>
      <c r="G113" s="46">
        <f t="shared" si="71"/>
        <v>19</v>
      </c>
      <c r="H113" s="46">
        <f t="shared" si="64"/>
        <v>42</v>
      </c>
      <c r="I113" s="46">
        <f t="shared" ref="I113:J113" si="72">I37+I50</f>
        <v>9</v>
      </c>
      <c r="J113" s="46">
        <f t="shared" si="72"/>
        <v>19</v>
      </c>
      <c r="K113" s="46">
        <f t="shared" si="66"/>
        <v>28</v>
      </c>
      <c r="L113" s="46">
        <f t="shared" ref="L113:M113" si="73">L37+L50</f>
        <v>0</v>
      </c>
      <c r="M113" s="46">
        <f t="shared" si="73"/>
        <v>0</v>
      </c>
      <c r="N113" s="46">
        <f t="shared" si="68"/>
        <v>0</v>
      </c>
      <c r="O113" s="46">
        <f t="shared" si="69"/>
        <v>79</v>
      </c>
    </row>
    <row r="114" ht="15.75" customHeight="1">
      <c r="A114" s="47">
        <v>4.0</v>
      </c>
      <c r="B114" s="45" t="s">
        <v>98</v>
      </c>
      <c r="C114" s="46">
        <f t="shared" ref="C114:D114" si="74">C29</f>
        <v>0</v>
      </c>
      <c r="D114" s="46">
        <f t="shared" si="74"/>
        <v>1</v>
      </c>
      <c r="E114" s="46">
        <f t="shared" si="62"/>
        <v>1</v>
      </c>
      <c r="F114" s="46">
        <f t="shared" ref="F114:G114" si="75">F29</f>
        <v>10</v>
      </c>
      <c r="G114" s="46">
        <f t="shared" si="75"/>
        <v>32</v>
      </c>
      <c r="H114" s="46">
        <f t="shared" si="64"/>
        <v>42</v>
      </c>
      <c r="I114" s="46">
        <f t="shared" ref="I114:J114" si="76">I29</f>
        <v>0</v>
      </c>
      <c r="J114" s="46">
        <f t="shared" si="76"/>
        <v>6</v>
      </c>
      <c r="K114" s="46">
        <f t="shared" si="66"/>
        <v>6</v>
      </c>
      <c r="L114" s="46">
        <f t="shared" ref="L114:M114" si="77">L29</f>
        <v>0</v>
      </c>
      <c r="M114" s="46">
        <f t="shared" si="77"/>
        <v>0</v>
      </c>
      <c r="N114" s="46">
        <f t="shared" si="68"/>
        <v>0</v>
      </c>
      <c r="O114" s="46">
        <f t="shared" si="69"/>
        <v>49</v>
      </c>
    </row>
    <row r="115" ht="15.75" customHeight="1">
      <c r="A115" s="47">
        <v>5.0</v>
      </c>
      <c r="B115" s="45" t="s">
        <v>99</v>
      </c>
      <c r="C115" s="46">
        <f t="shared" ref="C115:D115" si="78">C34+C71+C77+C82+C89</f>
        <v>21</v>
      </c>
      <c r="D115" s="46">
        <f t="shared" si="78"/>
        <v>6</v>
      </c>
      <c r="E115" s="46">
        <f t="shared" si="62"/>
        <v>27</v>
      </c>
      <c r="F115" s="46">
        <f t="shared" ref="F115:G115" si="79">F34+F71+F77+F82+F89</f>
        <v>134</v>
      </c>
      <c r="G115" s="46">
        <f t="shared" si="79"/>
        <v>78</v>
      </c>
      <c r="H115" s="46">
        <f t="shared" si="64"/>
        <v>212</v>
      </c>
      <c r="I115" s="46">
        <f t="shared" ref="I115:J115" si="80">I34+I71+I77+I82+I89</f>
        <v>68</v>
      </c>
      <c r="J115" s="46">
        <f t="shared" si="80"/>
        <v>39</v>
      </c>
      <c r="K115" s="46">
        <f t="shared" si="66"/>
        <v>107</v>
      </c>
      <c r="L115" s="46">
        <f t="shared" ref="L115:M115" si="81">L34+L71+L77+L82+L89</f>
        <v>0</v>
      </c>
      <c r="M115" s="46">
        <f t="shared" si="81"/>
        <v>0</v>
      </c>
      <c r="N115" s="46">
        <f t="shared" si="68"/>
        <v>0</v>
      </c>
      <c r="O115" s="46">
        <f t="shared" si="69"/>
        <v>346</v>
      </c>
    </row>
    <row r="116" ht="15.75" customHeight="1">
      <c r="A116" s="47"/>
      <c r="B116" s="45" t="s">
        <v>100</v>
      </c>
      <c r="C116" s="47" t="s">
        <v>101</v>
      </c>
      <c r="D116" s="47">
        <f t="shared" ref="D116:O116" si="82">SUM(D111:D115)</f>
        <v>28</v>
      </c>
      <c r="E116" s="47">
        <f t="shared" si="82"/>
        <v>60</v>
      </c>
      <c r="F116" s="47">
        <f t="shared" si="82"/>
        <v>272</v>
      </c>
      <c r="G116" s="47">
        <f t="shared" si="82"/>
        <v>341</v>
      </c>
      <c r="H116" s="47">
        <f t="shared" si="82"/>
        <v>613</v>
      </c>
      <c r="I116" s="47">
        <f t="shared" si="82"/>
        <v>148</v>
      </c>
      <c r="J116" s="47">
        <f t="shared" si="82"/>
        <v>170</v>
      </c>
      <c r="K116" s="47">
        <f t="shared" si="82"/>
        <v>318</v>
      </c>
      <c r="L116" s="47">
        <f t="shared" si="82"/>
        <v>19</v>
      </c>
      <c r="M116" s="47">
        <f t="shared" si="82"/>
        <v>13</v>
      </c>
      <c r="N116" s="47">
        <f t="shared" si="82"/>
        <v>32</v>
      </c>
      <c r="O116" s="45">
        <f t="shared" si="82"/>
        <v>1023</v>
      </c>
    </row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I5:K5"/>
    <mergeCell ref="L5:N5"/>
    <mergeCell ref="A1:O1"/>
    <mergeCell ref="C2:G2"/>
    <mergeCell ref="C3:G3"/>
    <mergeCell ref="A5:A6"/>
    <mergeCell ref="C5:E5"/>
    <mergeCell ref="F5:H5"/>
    <mergeCell ref="O5:O6"/>
    <mergeCell ref="A71:B71"/>
    <mergeCell ref="A77:B77"/>
    <mergeCell ref="A82:B82"/>
    <mergeCell ref="J95:O95"/>
    <mergeCell ref="A107:B107"/>
    <mergeCell ref="A109:A110"/>
    <mergeCell ref="B109:B110"/>
    <mergeCell ref="C109:E109"/>
    <mergeCell ref="F109:H109"/>
    <mergeCell ref="I109:K109"/>
    <mergeCell ref="L109:N109"/>
    <mergeCell ref="O109:O110"/>
    <mergeCell ref="B5:B6"/>
    <mergeCell ref="A13:B13"/>
    <mergeCell ref="A24:B24"/>
    <mergeCell ref="A29:B29"/>
    <mergeCell ref="A34:B34"/>
    <mergeCell ref="A37:B37"/>
    <mergeCell ref="A50:B50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2021-02-02T03:56:09Z</dcterms:created>
  <dc:creator>User</dc:creator>
</cp:coreProperties>
</file>